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yan\Acacia Economics Dropbox\ICASA - Acacia - MTR\Current\"/>
    </mc:Choice>
  </mc:AlternateContent>
  <xr:revisionPtr revIDLastSave="0" documentId="13_ncr:1_{42462B99-B1D0-4955-9E03-4D4BBA4AA468}" xr6:coauthVersionLast="47" xr6:coauthVersionMax="47" xr10:uidLastSave="{00000000-0000-0000-0000-000000000000}"/>
  <bookViews>
    <workbookView xWindow="-110" yWindow="-110" windowWidth="25180" windowHeight="16260" tabRatio="890" activeTab="8" xr2:uid="{F7E5AC39-2625-4850-BC22-ABDF19544FF9}"/>
  </bookViews>
  <sheets>
    <sheet name="Summary" sheetId="1" r:id="rId1"/>
    <sheet name="1 WACC" sheetId="3" r:id="rId2"/>
    <sheet name="2 OPEX" sheetId="23" r:id="rId3"/>
    <sheet name="3 CAPEX" sheetId="24" r:id="rId4"/>
    <sheet name="4.1 Specific Site Data" sheetId="20" r:id="rId5"/>
    <sheet name="4.2 Average Site Data" sheetId="21" r:id="rId6"/>
    <sheet name="4.3 RAN Site Infrastructure" sheetId="22" r:id="rId7"/>
    <sheet name="5 Network inventory" sheetId="25" r:id="rId8"/>
    <sheet name="6 Volumes" sheetId="26" r:id="rId9"/>
  </sheets>
  <definedNames>
    <definedName name="debt_perc">'1 WACC'!$B$5</definedName>
    <definedName name="gb_to_mbps_2G">#REF!</definedName>
    <definedName name="gb_to_mbps_3G">#REF!</definedName>
    <definedName name="gb_to_mbps_4G">#REF!</definedName>
    <definedName name="gb_to_mbps_ave">#REF!</definedName>
    <definedName name="list_core_element">'3 CAPEX'!$D$91:$D$102</definedName>
    <definedName name="services">#REF!</definedName>
    <definedName name="site_type">'3 CAPEX'!$A$20:$A$25</definedName>
    <definedName name="sms_to_mbps_2G">#REF!</definedName>
    <definedName name="sms_to_mbps_3G">#REF!</definedName>
    <definedName name="sms_to_mbps_4g">#REF!</definedName>
    <definedName name="sms_to_mbps_ave">#REF!</definedName>
    <definedName name="tax">'1 WACC'!$B$7</definedName>
    <definedName name="v_min_to_mbps_2G">#REF!</definedName>
    <definedName name="v_min_to_mbps_3G">#REF!</definedName>
    <definedName name="v_min_to_mbps_4G">#REF!</definedName>
    <definedName name="v_min_to_mbps_ave">#REF!</definedName>
    <definedName name="wacc_pre_tax">'1 WACC'!$B$10</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D23" i="3" s="1"/>
  <c r="D20" i="3"/>
  <c r="G22" i="26"/>
  <c r="F22" i="26"/>
  <c r="E22" i="26"/>
  <c r="D22" i="26"/>
  <c r="W20" i="3"/>
  <c r="V20" i="3"/>
  <c r="U20" i="3"/>
  <c r="T20" i="3"/>
  <c r="S20" i="3"/>
  <c r="R20" i="3"/>
  <c r="Q20" i="3"/>
  <c r="P20" i="3"/>
  <c r="O20" i="3"/>
  <c r="N20" i="3"/>
  <c r="M20" i="3"/>
  <c r="L20" i="3"/>
  <c r="K20" i="3"/>
  <c r="J20" i="3"/>
  <c r="I20" i="3"/>
  <c r="H20" i="3"/>
  <c r="G20" i="3"/>
  <c r="F20" i="3"/>
  <c r="E20" i="3"/>
  <c r="W19" i="3"/>
  <c r="W21" i="3" s="1"/>
  <c r="W23" i="3" s="1"/>
  <c r="V19" i="3"/>
  <c r="V21" i="3" s="1"/>
  <c r="V23" i="3" s="1"/>
  <c r="U19" i="3"/>
  <c r="U21" i="3" s="1"/>
  <c r="U23" i="3" s="1"/>
  <c r="U22" i="3" s="1"/>
  <c r="T19" i="3"/>
  <c r="T21" i="3" s="1"/>
  <c r="T23" i="3" s="1"/>
  <c r="T22" i="3" s="1"/>
  <c r="S19" i="3"/>
  <c r="S21" i="3" s="1"/>
  <c r="S23" i="3" s="1"/>
  <c r="R19" i="3"/>
  <c r="R21" i="3" s="1"/>
  <c r="R23" i="3" s="1"/>
  <c r="Q19" i="3"/>
  <c r="Q21" i="3" s="1"/>
  <c r="Q23" i="3" s="1"/>
  <c r="P19" i="3"/>
  <c r="P21" i="3" s="1"/>
  <c r="P23" i="3" s="1"/>
  <c r="O19" i="3"/>
  <c r="O21" i="3" s="1"/>
  <c r="O23" i="3" s="1"/>
  <c r="N19" i="3"/>
  <c r="N21" i="3" s="1"/>
  <c r="N23" i="3" s="1"/>
  <c r="M19" i="3"/>
  <c r="M21" i="3" s="1"/>
  <c r="M23" i="3" s="1"/>
  <c r="M22" i="3" s="1"/>
  <c r="L19" i="3"/>
  <c r="L21" i="3" s="1"/>
  <c r="L23" i="3" s="1"/>
  <c r="L22" i="3" s="1"/>
  <c r="K19" i="3"/>
  <c r="K21" i="3" s="1"/>
  <c r="K23" i="3" s="1"/>
  <c r="J19" i="3"/>
  <c r="J21" i="3" s="1"/>
  <c r="J23" i="3" s="1"/>
  <c r="I19" i="3"/>
  <c r="I21" i="3" s="1"/>
  <c r="I23" i="3" s="1"/>
  <c r="H19" i="3"/>
  <c r="H21" i="3" s="1"/>
  <c r="H23" i="3" s="1"/>
  <c r="G19" i="3"/>
  <c r="G21" i="3" s="1"/>
  <c r="G23" i="3" s="1"/>
  <c r="F19" i="3"/>
  <c r="F21" i="3" s="1"/>
  <c r="F23" i="3" s="1"/>
  <c r="E19" i="3"/>
  <c r="E21" i="3" s="1"/>
  <c r="E23" i="3" s="1"/>
  <c r="E22" i="3" s="1"/>
  <c r="D19" i="3"/>
  <c r="W17" i="3"/>
  <c r="V17" i="3"/>
  <c r="U17" i="3"/>
  <c r="T17" i="3"/>
  <c r="S17" i="3"/>
  <c r="R17" i="3"/>
  <c r="Q17" i="3"/>
  <c r="P17" i="3"/>
  <c r="O17" i="3"/>
  <c r="N17" i="3"/>
  <c r="M17" i="3"/>
  <c r="L17" i="3"/>
  <c r="K17" i="3"/>
  <c r="J17" i="3"/>
  <c r="I17" i="3"/>
  <c r="H17" i="3"/>
  <c r="G17" i="3"/>
  <c r="F17" i="3"/>
  <c r="E17" i="3"/>
  <c r="D17" i="3"/>
  <c r="D15" i="3"/>
  <c r="D22" i="3" l="1"/>
  <c r="D24" i="3"/>
  <c r="E24" i="3" s="1"/>
  <c r="F24" i="3" s="1"/>
  <c r="G24" i="3" s="1"/>
  <c r="H24" i="3" s="1"/>
  <c r="I24" i="3" s="1"/>
  <c r="J24" i="3" s="1"/>
  <c r="K24" i="3" s="1"/>
  <c r="L24" i="3" s="1"/>
  <c r="M24" i="3" s="1"/>
  <c r="N24" i="3" s="1"/>
  <c r="O24" i="3" s="1"/>
  <c r="P24" i="3" s="1"/>
  <c r="Q24" i="3" s="1"/>
  <c r="R24" i="3" s="1"/>
  <c r="S24" i="3" s="1"/>
  <c r="T24" i="3" s="1"/>
  <c r="U24" i="3" s="1"/>
  <c r="V24" i="3" s="1"/>
  <c r="W24" i="3" s="1"/>
  <c r="E15" i="3"/>
  <c r="F15" i="3" s="1"/>
  <c r="G15" i="3" s="1"/>
  <c r="H15" i="3" s="1"/>
  <c r="I15" i="3" s="1"/>
  <c r="J15" i="3" s="1"/>
  <c r="K15" i="3" s="1"/>
  <c r="L15" i="3" s="1"/>
  <c r="M15" i="3" s="1"/>
  <c r="N15" i="3" s="1"/>
  <c r="O15" i="3" s="1"/>
  <c r="P15" i="3" s="1"/>
  <c r="Q15" i="3" s="1"/>
  <c r="R15" i="3" s="1"/>
  <c r="S15" i="3" s="1"/>
  <c r="T15" i="3" s="1"/>
  <c r="U15" i="3" s="1"/>
  <c r="V15" i="3" s="1"/>
  <c r="W15" i="3" s="1"/>
  <c r="G22" i="3"/>
  <c r="O22" i="3"/>
  <c r="W22" i="3"/>
  <c r="H22" i="3"/>
  <c r="P22" i="3"/>
  <c r="F22" i="3"/>
  <c r="V22" i="3"/>
  <c r="I22" i="3"/>
  <c r="Q22" i="3"/>
  <c r="N22" i="3"/>
  <c r="J22" i="3"/>
  <c r="R22" i="3"/>
  <c r="K22" i="3"/>
  <c r="S22" i="3"/>
</calcChain>
</file>

<file path=xl/sharedStrings.xml><?xml version="1.0" encoding="utf-8"?>
<sst xmlns="http://schemas.openxmlformats.org/spreadsheetml/2006/main" count="502" uniqueCount="176">
  <si>
    <t>Top down cost model - mobile, fixed-wireless access</t>
  </si>
  <si>
    <t>Date</t>
  </si>
  <si>
    <t>Version</t>
  </si>
  <si>
    <t>Non-confidential</t>
  </si>
  <si>
    <t>Introduction:</t>
  </si>
  <si>
    <t>Cost of equity</t>
  </si>
  <si>
    <t>Percentage of capital that is debt</t>
  </si>
  <si>
    <t>debt_perc</t>
  </si>
  <si>
    <t>2G</t>
  </si>
  <si>
    <t>3G</t>
  </si>
  <si>
    <t>4G</t>
  </si>
  <si>
    <t>Site ID</t>
  </si>
  <si>
    <t>Latitude</t>
  </si>
  <si>
    <t>Longitude</t>
  </si>
  <si>
    <t xml:space="preserve">Type of Site (e.g. rooftop, 20m Monopole tower, 35m Lattice tower, etc) </t>
  </si>
  <si>
    <t xml:space="preserve">Indicate whether your firm owns the site / controls access to it or whether the site is leased from a third party or provided as a result of site swapping arrangement with another MNO. </t>
  </si>
  <si>
    <t>Provide the rentals and other fees paid for this site to the landlord or the site owner / controller of access to the site</t>
  </si>
  <si>
    <t>Total data volumes through the site annually  in 2022</t>
  </si>
  <si>
    <t>Total voice volumes through the site annually  in 2022</t>
  </si>
  <si>
    <t>Total SMS volumes through the site annually  in 2022</t>
  </si>
  <si>
    <t>Type of Tower</t>
  </si>
  <si>
    <t>Geo-type</t>
  </si>
  <si>
    <t xml:space="preserve">Technology </t>
  </si>
  <si>
    <t>Spectrum band</t>
  </si>
  <si>
    <t>Cell Coverage Radii</t>
  </si>
  <si>
    <t xml:space="preserve">Technology available (2G/3G/4G) available at the site. </t>
  </si>
  <si>
    <t>Please provide site counts for each of the site and technology types, splitting out radio frequency bands where relevant.</t>
  </si>
  <si>
    <t>Technology Type</t>
  </si>
  <si>
    <t>Geotype</t>
  </si>
  <si>
    <t>Type of site</t>
  </si>
  <si>
    <t xml:space="preserve">Radio Frequency Band </t>
  </si>
  <si>
    <t>900, 1800</t>
  </si>
  <si>
    <t>Towns and semi-dense</t>
  </si>
  <si>
    <t>Rural</t>
  </si>
  <si>
    <t>[Please extend table if necessary]</t>
  </si>
  <si>
    <t>Dense Urban</t>
  </si>
  <si>
    <t xml:space="preserve">Tower - exclusive </t>
  </si>
  <si>
    <t>Tower - shared</t>
  </si>
  <si>
    <t>Rooftop</t>
  </si>
  <si>
    <t>In building solution</t>
  </si>
  <si>
    <t>Microsite</t>
  </si>
  <si>
    <t xml:space="preserve">Lampost billboard </t>
  </si>
  <si>
    <t>This calibration model is a template with no confidential information</t>
  </si>
  <si>
    <t>This network cost calibration model was prepared by Acacia Economics for ICASA Mobile Termination Rates</t>
  </si>
  <si>
    <t>Please provide your network inventory here, including number of core network elements by network element, number of backhaul links by type, number of BSCs and RNCs, etc</t>
  </si>
  <si>
    <t>For instance, please provide the following, or similar network elements:</t>
  </si>
  <si>
    <t>Macrocell_base</t>
  </si>
  <si>
    <t>Macrocell_spectrum_bands</t>
  </si>
  <si>
    <t>Macrocell_2G</t>
  </si>
  <si>
    <t>Macrocell_3G</t>
  </si>
  <si>
    <t>Macrocell_4G</t>
  </si>
  <si>
    <t>Cell_Placeholder1</t>
  </si>
  <si>
    <t>Cell_Placeholder2</t>
  </si>
  <si>
    <t>Microcell_base</t>
  </si>
  <si>
    <t>Microcell_spectrum_bands</t>
  </si>
  <si>
    <t>Inbuilding_cells_base</t>
  </si>
  <si>
    <t>Inbuilding_cells_spectrum_bands</t>
  </si>
  <si>
    <t>Backhaul_leased_line_30Mbps</t>
  </si>
  <si>
    <t>Backhaul_leased_line_100Mbps</t>
  </si>
  <si>
    <t>Backhaul_Placeholder</t>
  </si>
  <si>
    <t>Backhaul_microwave_link_30Mbps</t>
  </si>
  <si>
    <t>Backhaul_microwave_link_100Mbps</t>
  </si>
  <si>
    <t>BSC</t>
  </si>
  <si>
    <t>RNC</t>
  </si>
  <si>
    <t>Core_network_sites</t>
  </si>
  <si>
    <t>Wholesale_billing_system</t>
  </si>
  <si>
    <t>Network_management_system</t>
  </si>
  <si>
    <t>Leased_capacity_500Mbps</t>
  </si>
  <si>
    <t>Leased_capacity_10Gbps</t>
  </si>
  <si>
    <t>Core_leased_capacity_10Gbps</t>
  </si>
  <si>
    <t>Spectrum_auction</t>
  </si>
  <si>
    <t>Spectrum_annual</t>
  </si>
  <si>
    <t>Spectrum_microwave</t>
  </si>
  <si>
    <t>Economic life / depreciation period</t>
  </si>
  <si>
    <t>Capex price trend</t>
  </si>
  <si>
    <t>Opex price trend</t>
  </si>
  <si>
    <t>Annual capex FY 2020</t>
  </si>
  <si>
    <t>Annual capex FY 2021</t>
  </si>
  <si>
    <t>Annual capex FY 2022</t>
  </si>
  <si>
    <t>Annual capex FY 2023 (if FY already closed)</t>
  </si>
  <si>
    <t>Tower_exclusive</t>
  </si>
  <si>
    <t>Tower_shared</t>
  </si>
  <si>
    <t>In_building_solution</t>
  </si>
  <si>
    <t>Lampost_billboard</t>
  </si>
  <si>
    <t>Core_MGW</t>
  </si>
  <si>
    <t>Core_SGSN</t>
  </si>
  <si>
    <t>Core_SMSC</t>
  </si>
  <si>
    <t>Core_HLR</t>
  </si>
  <si>
    <t>Core_MSCS</t>
  </si>
  <si>
    <t>Core_GGSN</t>
  </si>
  <si>
    <t>Core_Placeholder</t>
  </si>
  <si>
    <t>Core_MME</t>
  </si>
  <si>
    <t>Core_SGW</t>
  </si>
  <si>
    <t>Core_PGW</t>
  </si>
  <si>
    <t>Core_HSS</t>
  </si>
  <si>
    <t>Core_PCRF</t>
  </si>
  <si>
    <t>Please provide in this format if possible.</t>
  </si>
  <si>
    <t>Annual opex FY 2020</t>
  </si>
  <si>
    <t>Annual opex FY 2021</t>
  </si>
  <si>
    <t>Annual opex FY 2022</t>
  </si>
  <si>
    <t>Annual opex FY 2023 (if FY already closed)</t>
  </si>
  <si>
    <t xml:space="preserve">This tab is intended to be used (i) as a sense-check of the number of sites by geotype and site type, and (ii) the data can be used to attribute volumes to various geotypes. 
</t>
  </si>
  <si>
    <t>Licensees may also capture the latter in average site data in the next tab and in the volumes and devices tabs in the volumes section.</t>
  </si>
  <si>
    <t>Volume (e.g. sites, kms of backhaul, etc)</t>
  </si>
  <si>
    <t>Unit (e.g. sites, kms of backhaul, etc)</t>
  </si>
  <si>
    <t>Please provide any additional information, if relevant. 
Readily available aggregate information (such as for all network expenditure for example) is also acceptable.</t>
  </si>
  <si>
    <t>Sources</t>
  </si>
  <si>
    <t>Notes</t>
  </si>
  <si>
    <t>2018 ICASA model</t>
  </si>
  <si>
    <t>Asset beta</t>
  </si>
  <si>
    <t>Debt premium</t>
  </si>
  <si>
    <t>NERSA's estimate of Eskom's debt premium - https://www.nersa.org.za/wp-content/uploads/bsk-pdf-manager/2023/02/Eskoms-MYPD5-RfD-for-202324FY-and-202425FY_Public-Version.pdf</t>
  </si>
  <si>
    <t>Equity risk premium</t>
  </si>
  <si>
    <t>Exchange rate (USD/ZAR)</t>
  </si>
  <si>
    <t>Exchange rate (GBP/ZAR)</t>
  </si>
  <si>
    <t>Exchange rate (EUR/ZAR)</t>
  </si>
  <si>
    <t>Inflation</t>
  </si>
  <si>
    <t>inflation</t>
  </si>
  <si>
    <t>Inflation index</t>
  </si>
  <si>
    <t>inflation_index</t>
  </si>
  <si>
    <t>Company tax rate SA over time</t>
  </si>
  <si>
    <t>South Africa — Orbitax Corporate Tax Rates</t>
  </si>
  <si>
    <t xml:space="preserve">The tax rate dropped on 1 August 2022. </t>
  </si>
  <si>
    <t>Equity beta</t>
  </si>
  <si>
    <t>Risk free rate in SA - 10 year government bond</t>
  </si>
  <si>
    <r>
      <t xml:space="preserve">South Africa 10 Years Bond - Historical Data - </t>
    </r>
    <r>
      <rPr>
        <b/>
        <i/>
        <u/>
        <sz val="11"/>
        <color theme="10"/>
        <rFont val="Calibri"/>
        <family val="2"/>
        <scheme val="minor"/>
      </rPr>
      <t>http://www.worldgovernmentbonds.com/bond-historical-data/south-africa/10-years/</t>
    </r>
  </si>
  <si>
    <t>The rate on 31 December was used for 2018-2022 and the rate on 24 August was used for 2023. The 2023 rate was assumed to apply to the remaining years.</t>
  </si>
  <si>
    <t>Cost of debt - nominal</t>
  </si>
  <si>
    <t>Nominal WACC - post-tax</t>
  </si>
  <si>
    <t>Real WACC - pre-tax</t>
  </si>
  <si>
    <t>Nominal WACC - pre-tax</t>
  </si>
  <si>
    <t xml:space="preserve">WACC index </t>
  </si>
  <si>
    <t>wacc_index</t>
  </si>
  <si>
    <t>This is used to convert Euro's into United States Dollars. Exchange rate on 04.04.2023</t>
  </si>
  <si>
    <t>EUR/USD Exchange Rate</t>
  </si>
  <si>
    <t>USD</t>
  </si>
  <si>
    <t>EUR.USD_rate</t>
  </si>
  <si>
    <t>1 - WACC, exchange rates</t>
  </si>
  <si>
    <t>Please provide the following information:</t>
  </si>
  <si>
    <t>Element list</t>
  </si>
  <si>
    <t>Please provide any additional information, if relevant. Readily available aggregate information (such as for all network expenditure for example) is also acceptable.</t>
  </si>
  <si>
    <t>2G incoming voice</t>
  </si>
  <si>
    <t>2G off-net voice</t>
  </si>
  <si>
    <t>2G on-net voice</t>
  </si>
  <si>
    <t>2G SMS</t>
  </si>
  <si>
    <t>2G data</t>
  </si>
  <si>
    <t>3G incoming voice</t>
  </si>
  <si>
    <t>3G off-net voice</t>
  </si>
  <si>
    <t>3G on-net voice</t>
  </si>
  <si>
    <t>3G SMS</t>
  </si>
  <si>
    <t>3G data</t>
  </si>
  <si>
    <t>4G incoming voice</t>
  </si>
  <si>
    <t>4G off-net voice</t>
  </si>
  <si>
    <t>4G on-net voice</t>
  </si>
  <si>
    <t>4G SMS</t>
  </si>
  <si>
    <t>4G data</t>
  </si>
  <si>
    <t xml:space="preserve">Technology / Services </t>
  </si>
  <si>
    <t>Units</t>
  </si>
  <si>
    <t>minutes</t>
  </si>
  <si>
    <t>SMS</t>
  </si>
  <si>
    <t>MB</t>
  </si>
  <si>
    <t xml:space="preserve">2023 (if FY is already closed) </t>
  </si>
  <si>
    <t>Subscribers by technology</t>
  </si>
  <si>
    <t>Urban</t>
  </si>
  <si>
    <t>Growth forecast 
(%)</t>
  </si>
  <si>
    <t>6 Volumes</t>
  </si>
  <si>
    <t>Subscribers</t>
  </si>
  <si>
    <t xml:space="preserve">In respect of your sites on average, please indicate cell coverage radii for site types (such as tower vs rooftop, in urban compared to rural areas), for each technology (2G, 3G, and 4G) and spectrum band assigned to your firm. </t>
  </si>
  <si>
    <t xml:space="preserve">These radii should correspond to the actual number of sites and coverage on your own network in urban compared to rural areas), for each technology (2G, 3G, and 4G) and spectrum band assigned to your firm. </t>
  </si>
  <si>
    <t xml:space="preserve">2 Operating Expenditure </t>
  </si>
  <si>
    <t xml:space="preserve">3 Capital Expenditure </t>
  </si>
  <si>
    <t>4.1 Specific Site Data</t>
  </si>
  <si>
    <t>4.2 Average Site Data</t>
  </si>
  <si>
    <t xml:space="preserve">4.3 RAN Site Infrastructure </t>
  </si>
  <si>
    <t>5 Network inventory</t>
  </si>
  <si>
    <t>Please provide the following data, or data in a similar format to that proposed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</si>
</sst>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0.000"/>
  </numFmts>
  <fonts count="16" x14ac:knownFonts="1">
    <font>
      <sz val="11"/>
      <color theme="1"/>
      <name val="Calibri"/>
      <family val="2"/>
      <scheme val="minor"/>
    </font>
    <font>
      <b/>
      <sz val="11"/>
      <color theme="1"/>
      <name val="Calibri"/>
      <family val="2"/>
      <scheme val="minor"/>
    </font>
    <font>
      <i/>
      <sz val="11"/>
      <color rgb="FFFF0000"/>
      <name val="Calibri"/>
      <family val="2"/>
      <scheme val="minor"/>
    </font>
    <font>
      <sz val="11"/>
      <name val="Calibri"/>
      <family val="2"/>
      <scheme val="minor"/>
    </font>
    <font>
      <b/>
      <sz val="14"/>
      <color theme="1"/>
      <name val="Calibri"/>
      <family val="2"/>
      <scheme val="minor"/>
    </font>
    <font>
      <b/>
      <sz val="11"/>
      <color theme="1"/>
      <name val="Arial"/>
      <family val="2"/>
    </font>
    <font>
      <sz val="11"/>
      <color theme="1"/>
      <name val="Calibri"/>
      <family val="2"/>
      <scheme val="minor"/>
    </font>
    <font>
      <b/>
      <sz val="11"/>
      <color theme="0"/>
      <name val="Calibri"/>
      <family val="2"/>
      <scheme val="minor"/>
    </font>
    <font>
      <sz val="11"/>
      <color rgb="FFFF0000"/>
      <name val="Calibri"/>
      <family val="2"/>
      <scheme val="minor"/>
    </font>
    <font>
      <sz val="8"/>
      <name val="Calibri"/>
      <family val="2"/>
      <scheme val="minor"/>
    </font>
    <font>
      <u/>
      <sz val="11"/>
      <color theme="10"/>
      <name val="Calibri"/>
      <family val="2"/>
      <scheme val="minor"/>
    </font>
    <font>
      <b/>
      <sz val="16"/>
      <name val="Calibri"/>
      <family val="2"/>
      <scheme val="minor"/>
    </font>
    <font>
      <i/>
      <u/>
      <sz val="11"/>
      <color theme="10"/>
      <name val="Calibri"/>
      <family val="2"/>
      <scheme val="minor"/>
    </font>
    <font>
      <b/>
      <i/>
      <u/>
      <sz val="11"/>
      <color theme="10"/>
      <name val="Calibri"/>
      <family val="2"/>
      <scheme val="minor"/>
    </font>
    <font>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cellStyleXfs>
  <cellXfs count="82">
    <xf numFmtId="0" fontId="0" fillId="0" borderId="0" xfId="0"/>
    <xf numFmtId="0" fontId="0" fillId="2" borderId="0" xfId="0" applyFill="1"/>
    <xf numFmtId="0" fontId="4" fillId="2" borderId="0" xfId="0" applyFont="1" applyFill="1" applyAlignment="1">
      <alignment horizontal="left" vertical="center"/>
    </xf>
    <xf numFmtId="0" fontId="0" fillId="3" borderId="0" xfId="0" applyFill="1"/>
    <xf numFmtId="0" fontId="4" fillId="3" borderId="0" xfId="0" applyFont="1" applyFill="1" applyAlignment="1">
      <alignment horizontal="left" vertical="center"/>
    </xf>
    <xf numFmtId="15" fontId="0" fillId="3" borderId="0" xfId="0" applyNumberFormat="1" applyFill="1"/>
    <xf numFmtId="0" fontId="1" fillId="3" borderId="0" xfId="0" applyFont="1" applyFill="1"/>
    <xf numFmtId="0" fontId="2" fillId="3" borderId="0" xfId="0" applyFont="1" applyFill="1"/>
    <xf numFmtId="10" fontId="0" fillId="3" borderId="1" xfId="0" applyNumberFormat="1" applyFill="1" applyBorder="1"/>
    <xf numFmtId="0" fontId="0" fillId="3" borderId="1" xfId="0" applyFill="1" applyBorder="1"/>
    <xf numFmtId="0" fontId="4" fillId="2" borderId="0" xfId="0" applyFont="1" applyFill="1"/>
    <xf numFmtId="0" fontId="0" fillId="3" borderId="10" xfId="0" applyFill="1" applyBorder="1"/>
    <xf numFmtId="0" fontId="0" fillId="3" borderId="6" xfId="0" applyFill="1" applyBorder="1"/>
    <xf numFmtId="0" fontId="0" fillId="3" borderId="7" xfId="0" applyFill="1" applyBorder="1"/>
    <xf numFmtId="0" fontId="0" fillId="3" borderId="2" xfId="0" applyFill="1" applyBorder="1"/>
    <xf numFmtId="0" fontId="0" fillId="3" borderId="11" xfId="0" applyFill="1" applyBorder="1"/>
    <xf numFmtId="0" fontId="0" fillId="3" borderId="3" xfId="0" applyFill="1" applyBorder="1"/>
    <xf numFmtId="0" fontId="0" fillId="3" borderId="0" xfId="0" applyFill="1" applyAlignment="1">
      <alignment vertical="top"/>
    </xf>
    <xf numFmtId="0" fontId="0" fillId="3" borderId="5" xfId="0" applyFill="1" applyBorder="1"/>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0" fillId="3" borderId="0" xfId="0" applyFill="1" applyAlignment="1">
      <alignment horizontal="left" vertical="center"/>
    </xf>
    <xf numFmtId="0" fontId="0" fillId="3" borderId="1" xfId="0" applyFill="1" applyBorder="1" applyAlignment="1">
      <alignment horizontal="left"/>
    </xf>
    <xf numFmtId="0" fontId="0" fillId="3" borderId="10" xfId="0" applyFill="1" applyBorder="1" applyAlignment="1">
      <alignment horizontal="left"/>
    </xf>
    <xf numFmtId="0" fontId="0" fillId="3" borderId="0" xfId="0" applyFill="1" applyAlignment="1">
      <alignment horizontal="left"/>
    </xf>
    <xf numFmtId="0" fontId="0" fillId="3" borderId="4" xfId="0" applyFill="1" applyBorder="1"/>
    <xf numFmtId="0" fontId="0" fillId="3" borderId="12" xfId="0" applyFill="1" applyBorder="1"/>
    <xf numFmtId="0" fontId="1" fillId="2" borderId="1" xfId="0" applyFont="1" applyFill="1" applyBorder="1" applyAlignment="1">
      <alignment horizontal="center" vertical="center"/>
    </xf>
    <xf numFmtId="0" fontId="3" fillId="3" borderId="1" xfId="0" applyFont="1" applyFill="1" applyBorder="1" applyAlignment="1">
      <alignment horizontal="left"/>
    </xf>
    <xf numFmtId="0" fontId="0" fillId="0" borderId="1" xfId="0" applyBorder="1"/>
    <xf numFmtId="0" fontId="0" fillId="0" borderId="1" xfId="0" applyBorder="1" applyAlignment="1">
      <alignment horizontal="center"/>
    </xf>
    <xf numFmtId="0" fontId="0" fillId="0" borderId="1" xfId="0" applyBorder="1" applyAlignment="1">
      <alignment vertical="center"/>
    </xf>
    <xf numFmtId="0" fontId="0" fillId="0" borderId="8" xfId="0" applyBorder="1" applyAlignment="1">
      <alignment vertical="center"/>
    </xf>
    <xf numFmtId="0" fontId="0" fillId="0" borderId="10" xfId="0" applyBorder="1"/>
    <xf numFmtId="0" fontId="0" fillId="0" borderId="10" xfId="0" applyBorder="1" applyAlignment="1">
      <alignment vertical="center"/>
    </xf>
    <xf numFmtId="0" fontId="0" fillId="0" borderId="2" xfId="0" applyBorder="1" applyAlignment="1">
      <alignment vertical="center"/>
    </xf>
    <xf numFmtId="0" fontId="0" fillId="3" borderId="1" xfId="0" applyFill="1" applyBorder="1" applyAlignment="1">
      <alignment wrapText="1"/>
    </xf>
    <xf numFmtId="0" fontId="0" fillId="3" borderId="2" xfId="0" applyFill="1" applyBorder="1" applyAlignment="1">
      <alignment vertical="center"/>
    </xf>
    <xf numFmtId="0" fontId="11" fillId="2" borderId="0" xfId="0" applyFont="1" applyFill="1"/>
    <xf numFmtId="0" fontId="7" fillId="2" borderId="0" xfId="0" applyFont="1" applyFill="1"/>
    <xf numFmtId="0" fontId="7" fillId="3" borderId="0" xfId="0" applyFont="1" applyFill="1"/>
    <xf numFmtId="0" fontId="1" fillId="2" borderId="1" xfId="0" applyFont="1" applyFill="1" applyBorder="1" applyAlignment="1">
      <alignment horizontal="center" wrapText="1"/>
    </xf>
    <xf numFmtId="0" fontId="1" fillId="2" borderId="1" xfId="0" applyFont="1" applyFill="1" applyBorder="1" applyAlignment="1">
      <alignment horizontal="center"/>
    </xf>
    <xf numFmtId="43" fontId="0" fillId="0" borderId="1" xfId="1" applyFont="1" applyFill="1" applyBorder="1"/>
    <xf numFmtId="0" fontId="8" fillId="3" borderId="1" xfId="0" applyFont="1" applyFill="1" applyBorder="1"/>
    <xf numFmtId="0" fontId="8" fillId="3" borderId="0" xfId="0" applyFont="1" applyFill="1"/>
    <xf numFmtId="2" fontId="0" fillId="0" borderId="1" xfId="0" applyNumberFormat="1" applyBorder="1"/>
    <xf numFmtId="43" fontId="0" fillId="0" borderId="1" xfId="1" applyFont="1" applyBorder="1"/>
    <xf numFmtId="9" fontId="0" fillId="0" borderId="1" xfId="1" applyNumberFormat="1" applyFont="1" applyBorder="1"/>
    <xf numFmtId="0" fontId="10" fillId="0" borderId="0" xfId="3"/>
    <xf numFmtId="0" fontId="12" fillId="0" borderId="1" xfId="3" applyFont="1" applyBorder="1"/>
    <xf numFmtId="9" fontId="0" fillId="0" borderId="1" xfId="2" applyFont="1" applyBorder="1"/>
    <xf numFmtId="0" fontId="12" fillId="0" borderId="0" xfId="3" applyFont="1"/>
    <xf numFmtId="10" fontId="0" fillId="0" borderId="1" xfId="0" applyNumberFormat="1" applyBorder="1"/>
    <xf numFmtId="43" fontId="0" fillId="3" borderId="0" xfId="1" applyFont="1" applyFill="1"/>
    <xf numFmtId="164" fontId="0" fillId="3" borderId="0" xfId="0" applyNumberFormat="1" applyFill="1"/>
    <xf numFmtId="0" fontId="14" fillId="3" borderId="1" xfId="0" applyFont="1" applyFill="1" applyBorder="1" applyAlignment="1">
      <alignment horizontal="left" vertical="center" wrapText="1" readingOrder="1"/>
    </xf>
    <xf numFmtId="0" fontId="14" fillId="0" borderId="1" xfId="0" applyFont="1" applyBorder="1" applyAlignment="1">
      <alignment horizontal="right" vertical="center" wrapText="1" readingOrder="1"/>
    </xf>
    <xf numFmtId="0" fontId="2" fillId="3" borderId="0" xfId="0" applyFont="1" applyFill="1" applyAlignment="1">
      <alignment vertical="center"/>
    </xf>
    <xf numFmtId="0" fontId="0" fillId="3" borderId="1" xfId="0" applyFill="1" applyBorder="1" applyAlignment="1">
      <alignment vertical="center"/>
    </xf>
    <xf numFmtId="0" fontId="1" fillId="2" borderId="1" xfId="0" applyFont="1" applyFill="1" applyBorder="1"/>
    <xf numFmtId="0" fontId="1" fillId="2" borderId="1" xfId="0" applyFont="1" applyFill="1" applyBorder="1" applyAlignment="1">
      <alignment horizontal="center" vertical="center" wrapText="1"/>
    </xf>
    <xf numFmtId="164" fontId="0" fillId="3" borderId="1" xfId="0" applyNumberFormat="1" applyFill="1" applyBorder="1"/>
    <xf numFmtId="165" fontId="0" fillId="3" borderId="1" xfId="1" applyNumberFormat="1" applyFont="1" applyFill="1" applyBorder="1"/>
    <xf numFmtId="0" fontId="3" fillId="3" borderId="0" xfId="0" applyFont="1" applyFill="1"/>
    <xf numFmtId="0" fontId="15" fillId="2" borderId="1" xfId="0" applyFont="1" applyFill="1" applyBorder="1" applyAlignment="1">
      <alignment horizontal="center"/>
    </xf>
    <xf numFmtId="0" fontId="3" fillId="3" borderId="1" xfId="0" applyFont="1" applyFill="1" applyBorder="1"/>
    <xf numFmtId="0" fontId="15" fillId="2" borderId="1" xfId="0" applyFont="1" applyFill="1" applyBorder="1" applyAlignment="1">
      <alignment horizontal="center" wrapText="1"/>
    </xf>
    <xf numFmtId="164" fontId="0" fillId="0" borderId="1" xfId="2" applyNumberFormat="1" applyFont="1" applyBorder="1"/>
    <xf numFmtId="166" fontId="0" fillId="0" borderId="1" xfId="0" applyNumberFormat="1" applyBorder="1"/>
    <xf numFmtId="9" fontId="0" fillId="3" borderId="1" xfId="2" applyFont="1" applyFill="1" applyBorder="1"/>
    <xf numFmtId="0" fontId="1" fillId="2" borderId="1" xfId="0" applyFont="1" applyFill="1" applyBorder="1" applyAlignment="1">
      <alignment vertical="center"/>
    </xf>
    <xf numFmtId="0" fontId="14" fillId="3" borderId="10" xfId="0" applyFont="1" applyFill="1" applyBorder="1" applyAlignment="1">
      <alignment horizontal="left" vertical="center" readingOrder="1"/>
    </xf>
    <xf numFmtId="0" fontId="14" fillId="3" borderId="7" xfId="0" applyFont="1" applyFill="1" applyBorder="1" applyAlignment="1">
      <alignment horizontal="left" vertical="center" readingOrder="1"/>
    </xf>
    <xf numFmtId="0" fontId="0" fillId="3" borderId="4" xfId="0" applyFill="1" applyBorder="1" applyAlignment="1">
      <alignment horizontal="left" wrapText="1"/>
    </xf>
    <xf numFmtId="0" fontId="0" fillId="3" borderId="12" xfId="0" applyFill="1" applyBorder="1" applyAlignment="1">
      <alignment horizontal="left" wrapText="1"/>
    </xf>
    <xf numFmtId="0" fontId="0" fillId="3" borderId="5" xfId="0" applyFill="1" applyBorder="1" applyAlignment="1">
      <alignment horizontal="left" wrapText="1"/>
    </xf>
    <xf numFmtId="0" fontId="5" fillId="2" borderId="1" xfId="0" applyFont="1" applyFill="1" applyBorder="1" applyAlignment="1">
      <alignment horizontal="center" wrapText="1"/>
    </xf>
    <xf numFmtId="0" fontId="5" fillId="2" borderId="9" xfId="0" applyFont="1" applyFill="1" applyBorder="1" applyAlignment="1">
      <alignment horizontal="center" wrapText="1"/>
    </xf>
    <xf numFmtId="0" fontId="5" fillId="2" borderId="8" xfId="0" applyFont="1" applyFill="1" applyBorder="1" applyAlignment="1">
      <alignment horizontal="center" wrapText="1"/>
    </xf>
    <xf numFmtId="0" fontId="0" fillId="3" borderId="2" xfId="0" applyFill="1" applyBorder="1" applyAlignment="1">
      <alignment horizontal="left" vertical="center"/>
    </xf>
    <xf numFmtId="0" fontId="0" fillId="3" borderId="11" xfId="0" applyFill="1" applyBorder="1" applyAlignment="1">
      <alignment horizontal="lef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9525</xdr:rowOff>
    </xdr:from>
    <xdr:to>
      <xdr:col>0</xdr:col>
      <xdr:colOff>2725218</xdr:colOff>
      <xdr:row>3</xdr:row>
      <xdr:rowOff>133405</xdr:rowOff>
    </xdr:to>
    <xdr:pic>
      <xdr:nvPicPr>
        <xdr:cNvPr id="2"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47700" y="9525"/>
          <a:ext cx="2069898" cy="668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orbitax.com/taxhub/corporatetaxrates/ZA/South-Africa" TargetMode="External"/><Relationship Id="rId1" Type="http://schemas.openxmlformats.org/officeDocument/2006/relationships/hyperlink" Target="http://www.worldgovernmentbonds.com/bond-historical-data/south-africa/10-ye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14658-E410-4ED8-84E9-F06B7F7709DD}">
  <sheetPr>
    <tabColor theme="3" tint="0.79998168889431442"/>
  </sheetPr>
  <dimension ref="A5:C12"/>
  <sheetViews>
    <sheetView workbookViewId="0">
      <selection activeCell="C15" sqref="C15"/>
    </sheetView>
  </sheetViews>
  <sheetFormatPr defaultColWidth="8.7265625" defaultRowHeight="14.5" x14ac:dyDescent="0.35"/>
  <cols>
    <col min="1" max="1" width="49.54296875" style="3" customWidth="1"/>
    <col min="2" max="2" width="17.54296875" style="3" customWidth="1"/>
    <col min="3" max="16384" width="8.7265625" style="3"/>
  </cols>
  <sheetData>
    <row r="5" spans="1:3" ht="18.5" x14ac:dyDescent="0.35">
      <c r="A5" s="2" t="s">
        <v>0</v>
      </c>
      <c r="B5" s="1"/>
      <c r="C5" s="1"/>
    </row>
    <row r="6" spans="1:3" ht="18.5" x14ac:dyDescent="0.35">
      <c r="A6" s="4"/>
    </row>
    <row r="7" spans="1:3" ht="18.5" x14ac:dyDescent="0.35">
      <c r="A7" s="4"/>
    </row>
    <row r="8" spans="1:3" x14ac:dyDescent="0.35">
      <c r="A8" s="3" t="s">
        <v>1</v>
      </c>
      <c r="B8" s="5">
        <v>45175</v>
      </c>
    </row>
    <row r="9" spans="1:3" x14ac:dyDescent="0.35">
      <c r="A9" s="3" t="s">
        <v>2</v>
      </c>
      <c r="B9" s="3">
        <v>2</v>
      </c>
    </row>
    <row r="10" spans="1:3" x14ac:dyDescent="0.35">
      <c r="A10" s="3" t="s">
        <v>3</v>
      </c>
      <c r="B10" s="3" t="s">
        <v>42</v>
      </c>
    </row>
    <row r="12" spans="1:3" x14ac:dyDescent="0.35">
      <c r="A12" s="6" t="s">
        <v>4</v>
      </c>
      <c r="B12" s="3" t="s">
        <v>43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7E477-19E4-470C-8C00-1942173D0F01}">
  <dimension ref="A1:Z28"/>
  <sheetViews>
    <sheetView workbookViewId="0">
      <selection activeCell="C7" sqref="C7"/>
    </sheetView>
  </sheetViews>
  <sheetFormatPr defaultColWidth="8.54296875" defaultRowHeight="14.5" x14ac:dyDescent="0.35"/>
  <cols>
    <col min="1" max="1" width="59.81640625" style="3" customWidth="1"/>
    <col min="2" max="2" width="20.1796875" style="3" customWidth="1"/>
    <col min="3" max="3" width="18" style="3" customWidth="1"/>
    <col min="4" max="23" width="15.81640625" style="3" customWidth="1"/>
    <col min="24" max="24" width="16.1796875" style="3" bestFit="1" customWidth="1"/>
    <col min="25" max="25" width="23.81640625" style="3" customWidth="1"/>
    <col min="26" max="45" width="15.1796875" style="3" customWidth="1"/>
    <col min="46" max="55" width="8.81640625" style="3" bestFit="1" customWidth="1"/>
    <col min="56" max="16384" width="8.54296875" style="3"/>
  </cols>
  <sheetData>
    <row r="1" spans="1:26" ht="21" x14ac:dyDescent="0.5">
      <c r="A1" s="38" t="s">
        <v>137</v>
      </c>
      <c r="B1" s="39"/>
      <c r="C1" s="39"/>
      <c r="D1" s="40"/>
    </row>
    <row r="3" spans="1:26" x14ac:dyDescent="0.35">
      <c r="A3" s="3" t="s">
        <v>138</v>
      </c>
    </row>
    <row r="4" spans="1:26" x14ac:dyDescent="0.35">
      <c r="Y4" s="6" t="s">
        <v>106</v>
      </c>
      <c r="Z4" s="6" t="s">
        <v>107</v>
      </c>
    </row>
    <row r="5" spans="1:26" x14ac:dyDescent="0.35">
      <c r="A5" s="9" t="s">
        <v>6</v>
      </c>
      <c r="B5" s="62">
        <v>0.375</v>
      </c>
      <c r="C5" s="7" t="s">
        <v>7</v>
      </c>
      <c r="Y5" s="3" t="s">
        <v>108</v>
      </c>
    </row>
    <row r="6" spans="1:26" x14ac:dyDescent="0.35">
      <c r="A6" s="9" t="s">
        <v>109</v>
      </c>
      <c r="B6" s="63">
        <v>0.8</v>
      </c>
      <c r="C6" s="7"/>
      <c r="Y6" s="3" t="s">
        <v>108</v>
      </c>
    </row>
    <row r="7" spans="1:26" x14ac:dyDescent="0.35">
      <c r="A7" s="9" t="s">
        <v>110</v>
      </c>
      <c r="B7" s="62">
        <v>0.04</v>
      </c>
      <c r="C7" s="7"/>
      <c r="Y7" s="3" t="s">
        <v>111</v>
      </c>
    </row>
    <row r="8" spans="1:26" x14ac:dyDescent="0.35">
      <c r="A8" s="9" t="s">
        <v>112</v>
      </c>
      <c r="B8" s="62">
        <v>5.6899999999999999E-2</v>
      </c>
      <c r="C8" s="7"/>
      <c r="Y8" s="3" t="s">
        <v>108</v>
      </c>
    </row>
    <row r="9" spans="1:26" x14ac:dyDescent="0.35">
      <c r="I9"/>
    </row>
    <row r="10" spans="1:26" x14ac:dyDescent="0.35">
      <c r="D10" s="41">
        <v>2018</v>
      </c>
      <c r="E10" s="41">
        <v>2019</v>
      </c>
      <c r="F10" s="41">
        <v>2020</v>
      </c>
      <c r="G10" s="41">
        <v>2021</v>
      </c>
      <c r="H10" s="41">
        <v>2022</v>
      </c>
      <c r="I10" s="41">
        <v>2023</v>
      </c>
      <c r="J10" s="41">
        <v>2024</v>
      </c>
      <c r="K10" s="41">
        <v>2025</v>
      </c>
      <c r="L10" s="41">
        <v>2026</v>
      </c>
      <c r="M10" s="42">
        <v>2027</v>
      </c>
      <c r="N10" s="42">
        <v>2028</v>
      </c>
      <c r="O10" s="42">
        <v>2029</v>
      </c>
      <c r="P10" s="42">
        <v>2030</v>
      </c>
      <c r="Q10" s="42">
        <v>2031</v>
      </c>
      <c r="R10" s="42">
        <v>2032</v>
      </c>
      <c r="S10" s="42">
        <v>2033</v>
      </c>
      <c r="T10" s="42">
        <v>2034</v>
      </c>
      <c r="U10" s="42">
        <v>2035</v>
      </c>
      <c r="V10" s="42">
        <v>2036</v>
      </c>
      <c r="W10" s="42">
        <v>2037</v>
      </c>
    </row>
    <row r="11" spans="1:26" x14ac:dyDescent="0.35">
      <c r="A11" s="9" t="s">
        <v>113</v>
      </c>
      <c r="B11" s="9"/>
      <c r="C11" s="9"/>
      <c r="D11" s="43">
        <v>13.246775199999993</v>
      </c>
      <c r="E11" s="43">
        <v>14.451177510040162</v>
      </c>
      <c r="F11" s="43">
        <v>16.441369841269843</v>
      </c>
      <c r="G11" s="43">
        <v>14.783901599999995</v>
      </c>
      <c r="H11" s="43">
        <v>16.381369199999995</v>
      </c>
      <c r="I11" s="43">
        <v>16.95</v>
      </c>
      <c r="J11" s="43">
        <v>16.912500000000001</v>
      </c>
      <c r="K11" s="43">
        <v>17</v>
      </c>
      <c r="L11" s="43">
        <v>17.616753857389533</v>
      </c>
      <c r="M11" s="43">
        <v>18.255883321873469</v>
      </c>
      <c r="N11" s="43">
        <v>18.918200172392215</v>
      </c>
      <c r="O11" s="43">
        <v>19.604545638932816</v>
      </c>
      <c r="P11" s="43">
        <v>20.315791471002282</v>
      </c>
      <c r="Q11" s="43">
        <v>20.684316257933517</v>
      </c>
      <c r="R11" s="43">
        <v>21.059526017920149</v>
      </c>
      <c r="S11" s="43">
        <v>21.441542015165663</v>
      </c>
      <c r="T11" s="43">
        <v>21.830487713584283</v>
      </c>
      <c r="U11" s="43">
        <v>22.226488816703338</v>
      </c>
      <c r="V11" s="43">
        <v>22.226488816703338</v>
      </c>
      <c r="W11" s="43">
        <v>22.226488816703338</v>
      </c>
    </row>
    <row r="12" spans="1:26" x14ac:dyDescent="0.35">
      <c r="A12" s="9" t="s">
        <v>114</v>
      </c>
      <c r="B12" s="9"/>
      <c r="C12" s="9"/>
      <c r="D12" s="43">
        <v>17.641773199999999</v>
      </c>
      <c r="E12" s="43">
        <v>18.430149397590366</v>
      </c>
      <c r="F12" s="43">
        <v>21.072238492063484</v>
      </c>
      <c r="G12" s="43">
        <v>20.328223200000007</v>
      </c>
      <c r="H12" s="43">
        <v>20.179558399999998</v>
      </c>
      <c r="I12" s="43">
        <v>21.057499999999997</v>
      </c>
      <c r="J12" s="43">
        <v>21.6525</v>
      </c>
      <c r="K12" s="43">
        <v>22.1</v>
      </c>
      <c r="L12" s="43">
        <v>22.822901226080631</v>
      </c>
      <c r="M12" s="43">
        <v>23.569448885766189</v>
      </c>
      <c r="N12" s="43">
        <v>24.340416464841535</v>
      </c>
      <c r="O12" s="43">
        <v>25.136602750169459</v>
      </c>
      <c r="P12" s="43">
        <v>25.958832657300647</v>
      </c>
      <c r="Q12" s="43">
        <v>26.383395371227898</v>
      </c>
      <c r="R12" s="43">
        <v>26.814901906567957</v>
      </c>
      <c r="S12" s="43">
        <v>27.253465831126551</v>
      </c>
      <c r="T12" s="43">
        <v>27.699202570137139</v>
      </c>
      <c r="U12" s="43">
        <v>28.15222943663958</v>
      </c>
      <c r="V12" s="43">
        <v>28.15222943663958</v>
      </c>
      <c r="W12" s="43">
        <v>28.15222943663958</v>
      </c>
    </row>
    <row r="13" spans="1:26" x14ac:dyDescent="0.35">
      <c r="A13" s="9" t="s">
        <v>115</v>
      </c>
      <c r="B13" s="9"/>
      <c r="C13" s="9"/>
      <c r="D13" s="43">
        <v>15.610738</v>
      </c>
      <c r="E13" s="43">
        <v>16.17564016064258</v>
      </c>
      <c r="F13" s="43">
        <v>18.757049999999992</v>
      </c>
      <c r="G13" s="43">
        <v>17.480877599999989</v>
      </c>
      <c r="H13" s="43">
        <v>17.2063676</v>
      </c>
      <c r="I13" s="43">
        <v>18.675000000000004</v>
      </c>
      <c r="J13" s="43">
        <v>19.455000000000002</v>
      </c>
      <c r="K13" s="43">
        <v>19.887499999999999</v>
      </c>
      <c r="L13" s="43">
        <v>20.587451384113862</v>
      </c>
      <c r="M13" s="43">
        <v>21.312037938064201</v>
      </c>
      <c r="N13" s="43">
        <v>22.062126710058429</v>
      </c>
      <c r="O13" s="43">
        <v>22.838615264537417</v>
      </c>
      <c r="P13" s="43">
        <v>23.64243275621093</v>
      </c>
      <c r="Q13" s="43">
        <v>24.058486899052635</v>
      </c>
      <c r="R13" s="43">
        <v>24.481862667869159</v>
      </c>
      <c r="S13" s="43">
        <v>24.912688906965588</v>
      </c>
      <c r="T13" s="43">
        <v>25.351096728019733</v>
      </c>
      <c r="U13" s="43">
        <v>25.797219549982824</v>
      </c>
      <c r="V13" s="43">
        <v>25.797219549982824</v>
      </c>
      <c r="W13" s="43">
        <v>25.797219549982824</v>
      </c>
    </row>
    <row r="14" spans="1:26" x14ac:dyDescent="0.35">
      <c r="A14" s="9" t="s">
        <v>116</v>
      </c>
      <c r="B14" s="44"/>
      <c r="C14" s="8"/>
      <c r="D14" s="62">
        <v>4.7E-2</v>
      </c>
      <c r="E14" s="62">
        <v>4.0999999999999995E-2</v>
      </c>
      <c r="F14" s="62">
        <v>3.3000000000000002E-2</v>
      </c>
      <c r="G14" s="62">
        <v>4.4999999999999998E-2</v>
      </c>
      <c r="H14" s="62">
        <v>6.9000000000000006E-2</v>
      </c>
      <c r="I14" s="62">
        <v>5.4000000000000006E-2</v>
      </c>
      <c r="J14" s="62">
        <v>4.8000000000000001E-2</v>
      </c>
      <c r="K14" s="62">
        <v>4.4999999999999998E-2</v>
      </c>
      <c r="L14" s="62">
        <v>4.4999999999999998E-2</v>
      </c>
      <c r="M14" s="62">
        <v>4.4999999999999998E-2</v>
      </c>
      <c r="N14" s="62">
        <v>4.4999999999999998E-2</v>
      </c>
      <c r="O14" s="62">
        <v>4.4999999999999998E-2</v>
      </c>
      <c r="P14" s="62">
        <v>4.4999999999999998E-2</v>
      </c>
      <c r="Q14" s="62">
        <v>4.4999999999999998E-2</v>
      </c>
      <c r="R14" s="62">
        <v>4.4999999999999998E-2</v>
      </c>
      <c r="S14" s="62">
        <v>4.4999999999999998E-2</v>
      </c>
      <c r="T14" s="62">
        <v>4.4999999999999998E-2</v>
      </c>
      <c r="U14" s="62">
        <v>4.4999999999999998E-2</v>
      </c>
      <c r="V14" s="62">
        <v>4.4999999999999998E-2</v>
      </c>
      <c r="W14" s="62">
        <v>4.4999999999999998E-2</v>
      </c>
      <c r="X14" s="7" t="s">
        <v>117</v>
      </c>
      <c r="Y14" s="45"/>
    </row>
    <row r="15" spans="1:26" x14ac:dyDescent="0.35">
      <c r="A15" s="9" t="s">
        <v>118</v>
      </c>
      <c r="B15" s="9"/>
      <c r="C15" s="8"/>
      <c r="D15" s="46">
        <f>1*(1+D14)</f>
        <v>1.0469999999999999</v>
      </c>
      <c r="E15" s="47">
        <f t="shared" ref="E15:W15" si="0">D15*(1+E14)</f>
        <v>1.0899269999999999</v>
      </c>
      <c r="F15" s="47">
        <f t="shared" si="0"/>
        <v>1.1258945909999998</v>
      </c>
      <c r="G15" s="47">
        <f t="shared" si="0"/>
        <v>1.1765598475949997</v>
      </c>
      <c r="H15" s="47">
        <f t="shared" si="0"/>
        <v>1.2577424770790546</v>
      </c>
      <c r="I15" s="47">
        <f t="shared" si="0"/>
        <v>1.3256605708413236</v>
      </c>
      <c r="J15" s="47">
        <f t="shared" si="0"/>
        <v>1.3892922782417072</v>
      </c>
      <c r="K15" s="47">
        <f t="shared" si="0"/>
        <v>1.4518104307625839</v>
      </c>
      <c r="L15" s="47">
        <f t="shared" si="0"/>
        <v>1.5171419001469</v>
      </c>
      <c r="M15" s="47">
        <f t="shared" si="0"/>
        <v>1.5854132856535104</v>
      </c>
      <c r="N15" s="47">
        <f t="shared" si="0"/>
        <v>1.6567568835079183</v>
      </c>
      <c r="O15" s="47">
        <f t="shared" si="0"/>
        <v>1.7313109432657745</v>
      </c>
      <c r="P15" s="47">
        <f t="shared" si="0"/>
        <v>1.8092199357127343</v>
      </c>
      <c r="Q15" s="47">
        <f t="shared" si="0"/>
        <v>1.8906348328198073</v>
      </c>
      <c r="R15" s="47">
        <f t="shared" si="0"/>
        <v>1.9757134002966985</v>
      </c>
      <c r="S15" s="47">
        <f t="shared" si="0"/>
        <v>2.0646205033100498</v>
      </c>
      <c r="T15" s="47">
        <f t="shared" si="0"/>
        <v>2.157528425959002</v>
      </c>
      <c r="U15" s="47">
        <f t="shared" si="0"/>
        <v>2.2546172051271567</v>
      </c>
      <c r="V15" s="47">
        <f t="shared" si="0"/>
        <v>2.3560749793578788</v>
      </c>
      <c r="W15" s="47">
        <f t="shared" si="0"/>
        <v>2.4620983534289831</v>
      </c>
      <c r="X15" s="7" t="s">
        <v>119</v>
      </c>
    </row>
    <row r="16" spans="1:26" x14ac:dyDescent="0.35">
      <c r="A16" s="9" t="s">
        <v>120</v>
      </c>
      <c r="B16" s="9"/>
      <c r="C16" s="8"/>
      <c r="D16" s="48">
        <v>0.28000000000000003</v>
      </c>
      <c r="E16" s="48">
        <v>0.28000000000000003</v>
      </c>
      <c r="F16" s="48">
        <v>0.28000000000000003</v>
      </c>
      <c r="G16" s="48">
        <v>0.28000000000000003</v>
      </c>
      <c r="H16" s="48">
        <v>0.27</v>
      </c>
      <c r="I16" s="48">
        <v>0.27</v>
      </c>
      <c r="J16" s="48">
        <v>0.27</v>
      </c>
      <c r="K16" s="48">
        <v>0.27</v>
      </c>
      <c r="L16" s="48">
        <v>0.27</v>
      </c>
      <c r="M16" s="48">
        <v>0.27</v>
      </c>
      <c r="N16" s="48">
        <v>0.27</v>
      </c>
      <c r="O16" s="48">
        <v>0.27</v>
      </c>
      <c r="P16" s="48">
        <v>0.27</v>
      </c>
      <c r="Q16" s="48">
        <v>0.27</v>
      </c>
      <c r="R16" s="48">
        <v>0.27</v>
      </c>
      <c r="S16" s="48">
        <v>0.27</v>
      </c>
      <c r="T16" s="48">
        <v>0.27</v>
      </c>
      <c r="U16" s="48">
        <v>0.27</v>
      </c>
      <c r="V16" s="48">
        <v>0.27</v>
      </c>
      <c r="W16" s="48">
        <v>0.27</v>
      </c>
      <c r="X16" s="7"/>
      <c r="Y16" s="49" t="s">
        <v>121</v>
      </c>
      <c r="Z16" s="3" t="s">
        <v>122</v>
      </c>
    </row>
    <row r="17" spans="1:26" hidden="1" x14ac:dyDescent="0.35">
      <c r="A17" s="9" t="s">
        <v>123</v>
      </c>
      <c r="B17" s="9"/>
      <c r="C17" s="8"/>
      <c r="D17" s="46">
        <f>D16*(1+(1-D16)*debt_perc/(1-debt_perc))</f>
        <v>0.40096000000000004</v>
      </c>
      <c r="E17" s="46">
        <f t="shared" ref="E17:W17" si="1">E16*(1+(1-E16)*debt_perc/(1-debt_perc))</f>
        <v>0.40096000000000004</v>
      </c>
      <c r="F17" s="46">
        <f t="shared" si="1"/>
        <v>0.40096000000000004</v>
      </c>
      <c r="G17" s="46">
        <f t="shared" si="1"/>
        <v>0.40096000000000004</v>
      </c>
      <c r="H17" s="46">
        <f t="shared" si="1"/>
        <v>0.38825999999999999</v>
      </c>
      <c r="I17" s="46">
        <f t="shared" si="1"/>
        <v>0.38825999999999999</v>
      </c>
      <c r="J17" s="46">
        <f t="shared" si="1"/>
        <v>0.38825999999999999</v>
      </c>
      <c r="K17" s="46">
        <f t="shared" si="1"/>
        <v>0.38825999999999999</v>
      </c>
      <c r="L17" s="46">
        <f t="shared" si="1"/>
        <v>0.38825999999999999</v>
      </c>
      <c r="M17" s="46">
        <f t="shared" si="1"/>
        <v>0.38825999999999999</v>
      </c>
      <c r="N17" s="46">
        <f t="shared" si="1"/>
        <v>0.38825999999999999</v>
      </c>
      <c r="O17" s="46">
        <f t="shared" si="1"/>
        <v>0.38825999999999999</v>
      </c>
      <c r="P17" s="46">
        <f t="shared" si="1"/>
        <v>0.38825999999999999</v>
      </c>
      <c r="Q17" s="46">
        <f t="shared" si="1"/>
        <v>0.38825999999999999</v>
      </c>
      <c r="R17" s="46">
        <f t="shared" si="1"/>
        <v>0.38825999999999999</v>
      </c>
      <c r="S17" s="46">
        <f t="shared" si="1"/>
        <v>0.38825999999999999</v>
      </c>
      <c r="T17" s="46">
        <f t="shared" si="1"/>
        <v>0.38825999999999999</v>
      </c>
      <c r="U17" s="46">
        <f t="shared" si="1"/>
        <v>0.38825999999999999</v>
      </c>
      <c r="V17" s="46">
        <f t="shared" si="1"/>
        <v>0.38825999999999999</v>
      </c>
      <c r="W17" s="46">
        <f t="shared" si="1"/>
        <v>0.38825999999999999</v>
      </c>
      <c r="X17" s="7"/>
    </row>
    <row r="18" spans="1:26" x14ac:dyDescent="0.35">
      <c r="A18" s="9" t="s">
        <v>124</v>
      </c>
      <c r="B18" s="50"/>
      <c r="C18" s="8"/>
      <c r="D18" s="51">
        <v>8.8849999999999998E-2</v>
      </c>
      <c r="E18" s="51">
        <v>8.2549999999999998E-2</v>
      </c>
      <c r="F18" s="51">
        <v>8.7349999999999997E-2</v>
      </c>
      <c r="G18" s="51">
        <v>9.2499999999999999E-2</v>
      </c>
      <c r="H18" s="51">
        <v>0.10185</v>
      </c>
      <c r="I18" s="51">
        <v>0.1028</v>
      </c>
      <c r="J18" s="51">
        <v>0.1028</v>
      </c>
      <c r="K18" s="51">
        <v>0.1028</v>
      </c>
      <c r="L18" s="51">
        <v>0.1028</v>
      </c>
      <c r="M18" s="51">
        <v>0.1028</v>
      </c>
      <c r="N18" s="51">
        <v>0.1028</v>
      </c>
      <c r="O18" s="51">
        <v>0.1028</v>
      </c>
      <c r="P18" s="51">
        <v>0.1028</v>
      </c>
      <c r="Q18" s="51">
        <v>0.1028</v>
      </c>
      <c r="R18" s="51">
        <v>0.1028</v>
      </c>
      <c r="S18" s="51">
        <v>0.1028</v>
      </c>
      <c r="T18" s="51">
        <v>0.1028</v>
      </c>
      <c r="U18" s="51">
        <v>0.1028</v>
      </c>
      <c r="V18" s="51">
        <v>0.1028</v>
      </c>
      <c r="W18" s="51">
        <v>0.1028</v>
      </c>
      <c r="Y18" s="52" t="s">
        <v>125</v>
      </c>
      <c r="Z18" s="3" t="s">
        <v>126</v>
      </c>
    </row>
    <row r="19" spans="1:26" x14ac:dyDescent="0.35">
      <c r="A19" s="9" t="s">
        <v>127</v>
      </c>
      <c r="B19" s="9"/>
      <c r="C19" s="9"/>
      <c r="D19" s="69">
        <f>$B$7+D18</f>
        <v>0.12884999999999999</v>
      </c>
      <c r="E19" s="69">
        <f>$B$7+E18</f>
        <v>0.12254999999999999</v>
      </c>
      <c r="F19" s="69">
        <f t="shared" ref="F19:W19" si="2">$B$7+F18</f>
        <v>0.12734999999999999</v>
      </c>
      <c r="G19" s="69">
        <f t="shared" si="2"/>
        <v>0.13250000000000001</v>
      </c>
      <c r="H19" s="69">
        <f t="shared" si="2"/>
        <v>0.14185</v>
      </c>
      <c r="I19" s="46">
        <f t="shared" si="2"/>
        <v>0.14280000000000001</v>
      </c>
      <c r="J19" s="46">
        <f t="shared" si="2"/>
        <v>0.14280000000000001</v>
      </c>
      <c r="K19" s="46">
        <f t="shared" si="2"/>
        <v>0.14280000000000001</v>
      </c>
      <c r="L19" s="46">
        <f t="shared" si="2"/>
        <v>0.14280000000000001</v>
      </c>
      <c r="M19" s="46">
        <f t="shared" si="2"/>
        <v>0.14280000000000001</v>
      </c>
      <c r="N19" s="46">
        <f t="shared" si="2"/>
        <v>0.14280000000000001</v>
      </c>
      <c r="O19" s="46">
        <f t="shared" si="2"/>
        <v>0.14280000000000001</v>
      </c>
      <c r="P19" s="46">
        <f t="shared" si="2"/>
        <v>0.14280000000000001</v>
      </c>
      <c r="Q19" s="46">
        <f t="shared" si="2"/>
        <v>0.14280000000000001</v>
      </c>
      <c r="R19" s="46">
        <f t="shared" si="2"/>
        <v>0.14280000000000001</v>
      </c>
      <c r="S19" s="46">
        <f t="shared" si="2"/>
        <v>0.14280000000000001</v>
      </c>
      <c r="T19" s="46">
        <f t="shared" si="2"/>
        <v>0.14280000000000001</v>
      </c>
      <c r="U19" s="46">
        <f t="shared" si="2"/>
        <v>0.14280000000000001</v>
      </c>
      <c r="V19" s="46">
        <f t="shared" si="2"/>
        <v>0.14280000000000001</v>
      </c>
      <c r="W19" s="46">
        <f t="shared" si="2"/>
        <v>0.14280000000000001</v>
      </c>
    </row>
    <row r="20" spans="1:26" x14ac:dyDescent="0.35">
      <c r="A20" s="9" t="s">
        <v>5</v>
      </c>
      <c r="B20" s="9"/>
      <c r="C20" s="9"/>
      <c r="D20" s="69">
        <f>D18+$B$8*$B$6</f>
        <v>0.13436999999999999</v>
      </c>
      <c r="E20" s="69">
        <f>E18+$B$8*$B$6</f>
        <v>0.12807000000000002</v>
      </c>
      <c r="F20" s="69">
        <f t="shared" ref="F20:W20" si="3">F18+$B$8*$B$6</f>
        <v>0.13286999999999999</v>
      </c>
      <c r="G20" s="69">
        <f t="shared" si="3"/>
        <v>0.13802</v>
      </c>
      <c r="H20" s="69">
        <f t="shared" si="3"/>
        <v>0.14737</v>
      </c>
      <c r="I20" s="46">
        <f t="shared" si="3"/>
        <v>0.14832000000000001</v>
      </c>
      <c r="J20" s="46">
        <f t="shared" si="3"/>
        <v>0.14832000000000001</v>
      </c>
      <c r="K20" s="46">
        <f t="shared" si="3"/>
        <v>0.14832000000000001</v>
      </c>
      <c r="L20" s="46">
        <f t="shared" si="3"/>
        <v>0.14832000000000001</v>
      </c>
      <c r="M20" s="46">
        <f t="shared" si="3"/>
        <v>0.14832000000000001</v>
      </c>
      <c r="N20" s="46">
        <f t="shared" si="3"/>
        <v>0.14832000000000001</v>
      </c>
      <c r="O20" s="46">
        <f t="shared" si="3"/>
        <v>0.14832000000000001</v>
      </c>
      <c r="P20" s="46">
        <f t="shared" si="3"/>
        <v>0.14832000000000001</v>
      </c>
      <c r="Q20" s="46">
        <f t="shared" si="3"/>
        <v>0.14832000000000001</v>
      </c>
      <c r="R20" s="46">
        <f t="shared" si="3"/>
        <v>0.14832000000000001</v>
      </c>
      <c r="S20" s="46">
        <f t="shared" si="3"/>
        <v>0.14832000000000001</v>
      </c>
      <c r="T20" s="46">
        <f t="shared" si="3"/>
        <v>0.14832000000000001</v>
      </c>
      <c r="U20" s="46">
        <f t="shared" si="3"/>
        <v>0.14832000000000001</v>
      </c>
      <c r="V20" s="46">
        <f t="shared" si="3"/>
        <v>0.14832000000000001</v>
      </c>
      <c r="W20" s="46">
        <f t="shared" si="3"/>
        <v>0.14832000000000001</v>
      </c>
    </row>
    <row r="21" spans="1:26" x14ac:dyDescent="0.35">
      <c r="A21" s="9" t="s">
        <v>128</v>
      </c>
      <c r="B21" s="9"/>
      <c r="C21" s="9"/>
      <c r="D21" s="68">
        <f>D19*debt_perc+D20*(1-debt_perc)</f>
        <v>0.13229999999999997</v>
      </c>
      <c r="E21" s="68">
        <f t="shared" ref="E21:W21" si="4">E19*debt_perc+E20*(1-debt_perc)</f>
        <v>0.126</v>
      </c>
      <c r="F21" s="68">
        <f t="shared" si="4"/>
        <v>0.1308</v>
      </c>
      <c r="G21" s="68">
        <f t="shared" si="4"/>
        <v>0.13595000000000002</v>
      </c>
      <c r="H21" s="68">
        <f t="shared" si="4"/>
        <v>0.14529999999999998</v>
      </c>
      <c r="I21" s="51">
        <f t="shared" si="4"/>
        <v>0.14624999999999999</v>
      </c>
      <c r="J21" s="51">
        <f t="shared" si="4"/>
        <v>0.14624999999999999</v>
      </c>
      <c r="K21" s="51">
        <f t="shared" si="4"/>
        <v>0.14624999999999999</v>
      </c>
      <c r="L21" s="51">
        <f t="shared" si="4"/>
        <v>0.14624999999999999</v>
      </c>
      <c r="M21" s="51">
        <f t="shared" si="4"/>
        <v>0.14624999999999999</v>
      </c>
      <c r="N21" s="51">
        <f t="shared" si="4"/>
        <v>0.14624999999999999</v>
      </c>
      <c r="O21" s="51">
        <f t="shared" si="4"/>
        <v>0.14624999999999999</v>
      </c>
      <c r="P21" s="51">
        <f t="shared" si="4"/>
        <v>0.14624999999999999</v>
      </c>
      <c r="Q21" s="51">
        <f t="shared" si="4"/>
        <v>0.14624999999999999</v>
      </c>
      <c r="R21" s="51">
        <f t="shared" si="4"/>
        <v>0.14624999999999999</v>
      </c>
      <c r="S21" s="51">
        <f t="shared" si="4"/>
        <v>0.14624999999999999</v>
      </c>
      <c r="T21" s="51">
        <f t="shared" si="4"/>
        <v>0.14624999999999999</v>
      </c>
      <c r="U21" s="51">
        <f t="shared" si="4"/>
        <v>0.14624999999999999</v>
      </c>
      <c r="V21" s="51">
        <f t="shared" si="4"/>
        <v>0.14624999999999999</v>
      </c>
      <c r="W21" s="51">
        <f t="shared" si="4"/>
        <v>0.14624999999999999</v>
      </c>
    </row>
    <row r="22" spans="1:26" x14ac:dyDescent="0.35">
      <c r="A22" s="36" t="s">
        <v>129</v>
      </c>
      <c r="B22" s="9"/>
      <c r="C22" s="9"/>
      <c r="D22" s="53">
        <f>(1+D23)/(1+D14)-1</f>
        <v>0.13061127029608399</v>
      </c>
      <c r="E22" s="53">
        <f t="shared" ref="E22:W22" si="5">(1+E23)/(1+E14)-1</f>
        <v>0.12872238232468791</v>
      </c>
      <c r="F22" s="53">
        <f t="shared" si="5"/>
        <v>0.14391739270732495</v>
      </c>
      <c r="G22" s="53">
        <f t="shared" si="5"/>
        <v>0.13762626262626276</v>
      </c>
      <c r="H22" s="53">
        <f t="shared" si="5"/>
        <v>0.12164742365800851</v>
      </c>
      <c r="I22" s="53">
        <f t="shared" si="5"/>
        <v>0.13884484416833454</v>
      </c>
      <c r="J22" s="53">
        <f t="shared" si="5"/>
        <v>0.14536494823800061</v>
      </c>
      <c r="K22" s="53">
        <f t="shared" si="5"/>
        <v>0.14865307727600463</v>
      </c>
      <c r="L22" s="53">
        <f t="shared" si="5"/>
        <v>0.14865307727600463</v>
      </c>
      <c r="M22" s="53">
        <f t="shared" si="5"/>
        <v>0.14865307727600463</v>
      </c>
      <c r="N22" s="53">
        <f t="shared" si="5"/>
        <v>0.14865307727600463</v>
      </c>
      <c r="O22" s="53">
        <f t="shared" si="5"/>
        <v>0.14865307727600463</v>
      </c>
      <c r="P22" s="53">
        <f t="shared" si="5"/>
        <v>0.14865307727600463</v>
      </c>
      <c r="Q22" s="53">
        <f t="shared" si="5"/>
        <v>0.14865307727600463</v>
      </c>
      <c r="R22" s="53">
        <f t="shared" si="5"/>
        <v>0.14865307727600463</v>
      </c>
      <c r="S22" s="53">
        <f t="shared" si="5"/>
        <v>0.14865307727600463</v>
      </c>
      <c r="T22" s="53">
        <f t="shared" si="5"/>
        <v>0.14865307727600463</v>
      </c>
      <c r="U22" s="53">
        <f t="shared" si="5"/>
        <v>0.14865307727600463</v>
      </c>
      <c r="V22" s="53">
        <f t="shared" si="5"/>
        <v>0.14865307727600463</v>
      </c>
      <c r="W22" s="53">
        <f t="shared" si="5"/>
        <v>0.14865307727600463</v>
      </c>
    </row>
    <row r="23" spans="1:26" x14ac:dyDescent="0.35">
      <c r="A23" s="9" t="s">
        <v>130</v>
      </c>
      <c r="B23" s="9"/>
      <c r="C23" s="9"/>
      <c r="D23" s="53">
        <f>D21/(1-D16)</f>
        <v>0.18374999999999997</v>
      </c>
      <c r="E23" s="53">
        <f t="shared" ref="E23:W23" si="6">E21/(1-E16)</f>
        <v>0.17500000000000002</v>
      </c>
      <c r="F23" s="53">
        <f t="shared" si="6"/>
        <v>0.18166666666666667</v>
      </c>
      <c r="G23" s="53">
        <f t="shared" si="6"/>
        <v>0.18881944444444448</v>
      </c>
      <c r="H23" s="53">
        <f t="shared" si="6"/>
        <v>0.19904109589041094</v>
      </c>
      <c r="I23" s="53">
        <f t="shared" si="6"/>
        <v>0.20034246575342465</v>
      </c>
      <c r="J23" s="53">
        <f t="shared" si="6"/>
        <v>0.20034246575342465</v>
      </c>
      <c r="K23" s="53">
        <f t="shared" si="6"/>
        <v>0.20034246575342465</v>
      </c>
      <c r="L23" s="53">
        <f t="shared" si="6"/>
        <v>0.20034246575342465</v>
      </c>
      <c r="M23" s="53">
        <f t="shared" si="6"/>
        <v>0.20034246575342465</v>
      </c>
      <c r="N23" s="53">
        <f t="shared" si="6"/>
        <v>0.20034246575342465</v>
      </c>
      <c r="O23" s="53">
        <f t="shared" si="6"/>
        <v>0.20034246575342465</v>
      </c>
      <c r="P23" s="53">
        <f t="shared" si="6"/>
        <v>0.20034246575342465</v>
      </c>
      <c r="Q23" s="53">
        <f t="shared" si="6"/>
        <v>0.20034246575342465</v>
      </c>
      <c r="R23" s="53">
        <f t="shared" si="6"/>
        <v>0.20034246575342465</v>
      </c>
      <c r="S23" s="53">
        <f t="shared" si="6"/>
        <v>0.20034246575342465</v>
      </c>
      <c r="T23" s="53">
        <f t="shared" si="6"/>
        <v>0.20034246575342465</v>
      </c>
      <c r="U23" s="53">
        <f t="shared" si="6"/>
        <v>0.20034246575342465</v>
      </c>
      <c r="V23" s="53">
        <f t="shared" si="6"/>
        <v>0.20034246575342465</v>
      </c>
      <c r="W23" s="53">
        <f t="shared" si="6"/>
        <v>0.20034246575342465</v>
      </c>
      <c r="Y23" s="45"/>
    </row>
    <row r="24" spans="1:26" x14ac:dyDescent="0.35">
      <c r="A24" s="9" t="s">
        <v>131</v>
      </c>
      <c r="B24" s="9"/>
      <c r="C24" s="9"/>
      <c r="D24" s="46">
        <f>1+D23</f>
        <v>1.1837499999999999</v>
      </c>
      <c r="E24" s="46">
        <f>D24*(1+E23)</f>
        <v>1.3909062499999998</v>
      </c>
      <c r="F24" s="46">
        <f>E24*(1+F23)</f>
        <v>1.643587552083333</v>
      </c>
      <c r="G24" s="46">
        <f t="shared" ref="G24:Q24" si="7">F24*(1+G23)</f>
        <v>1.9539288405635122</v>
      </c>
      <c r="H24" s="46">
        <f t="shared" si="7"/>
        <v>2.3428409782811537</v>
      </c>
      <c r="I24" s="46">
        <f t="shared" si="7"/>
        <v>2.8122115167381656</v>
      </c>
      <c r="J24" s="46">
        <f t="shared" si="7"/>
        <v>3.3756169062216683</v>
      </c>
      <c r="K24" s="46">
        <f t="shared" si="7"/>
        <v>4.0518963206530643</v>
      </c>
      <c r="L24" s="46">
        <f t="shared" si="7"/>
        <v>4.8636632205099284</v>
      </c>
      <c r="M24" s="46">
        <f t="shared" si="7"/>
        <v>5.8380615027011302</v>
      </c>
      <c r="N24" s="46">
        <f t="shared" si="7"/>
        <v>7.007673139372419</v>
      </c>
      <c r="O24" s="46">
        <f t="shared" si="7"/>
        <v>8.4116076553083321</v>
      </c>
      <c r="P24" s="46">
        <f t="shared" si="7"/>
        <v>10.096809873923187</v>
      </c>
      <c r="Q24" s="46">
        <f t="shared" si="7"/>
        <v>12.119629660308483</v>
      </c>
      <c r="R24" s="46">
        <f>Q24*(1+R23)</f>
        <v>14.547706150473026</v>
      </c>
      <c r="S24" s="46">
        <f t="shared" ref="S24:W24" si="8">R24*(1+S23)</f>
        <v>17.462229471715055</v>
      </c>
      <c r="T24" s="46">
        <f t="shared" si="8"/>
        <v>20.960655581630572</v>
      </c>
      <c r="U24" s="46">
        <f t="shared" si="8"/>
        <v>25.159965004662727</v>
      </c>
      <c r="V24" s="46">
        <f t="shared" si="8"/>
        <v>30.200574431966736</v>
      </c>
      <c r="W24" s="46">
        <f t="shared" si="8"/>
        <v>36.251031980836785</v>
      </c>
      <c r="X24" s="7" t="s">
        <v>132</v>
      </c>
      <c r="Z24" s="54"/>
    </row>
    <row r="25" spans="1:26" x14ac:dyDescent="0.35">
      <c r="C25"/>
      <c r="F25" s="55"/>
      <c r="G25" s="55"/>
      <c r="H25" s="55"/>
      <c r="I25" s="55"/>
      <c r="J25" s="55"/>
      <c r="K25" s="55"/>
    </row>
    <row r="26" spans="1:26" x14ac:dyDescent="0.35">
      <c r="A26" s="72" t="s">
        <v>133</v>
      </c>
      <c r="B26" s="73"/>
      <c r="D26"/>
      <c r="F26" s="55"/>
      <c r="G26" s="55"/>
      <c r="H26" s="55"/>
      <c r="I26" s="55"/>
      <c r="J26" s="55"/>
      <c r="K26" s="55"/>
    </row>
    <row r="27" spans="1:26" x14ac:dyDescent="0.35">
      <c r="A27" s="56" t="s">
        <v>134</v>
      </c>
      <c r="B27" s="56" t="s">
        <v>135</v>
      </c>
      <c r="D27" s="57">
        <v>1.1000000000000001</v>
      </c>
      <c r="E27" s="58" t="s">
        <v>136</v>
      </c>
      <c r="Y27" s="52"/>
    </row>
    <row r="28" spans="1:26" x14ac:dyDescent="0.35">
      <c r="D28"/>
    </row>
  </sheetData>
  <mergeCells count="1">
    <mergeCell ref="A26:B26"/>
  </mergeCells>
  <hyperlinks>
    <hyperlink ref="Y18" r:id="rId1" location=":~:text=The%20South%20Africa%2010%20Years,%3A15%20GMT%2B0)." display="http://www.worldgovernmentbonds.com/bond-historical-data/south-africa/10-years/ - :~:text=The%20South%20Africa%2010%20Years,%3A15%20GMT%2B0)." xr:uid="{3184EB21-0620-44A5-A944-9E152F2500E5}"/>
    <hyperlink ref="Y16" r:id="rId2" display="https://orbitax.com/taxhub/corporatetaxrates/ZA/South-Africa" xr:uid="{53E973B8-CCDC-41AF-9F6A-376150F179E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A3BD-70A3-4B9A-8886-56A8D7B9C903}">
  <dimension ref="A1:F53"/>
  <sheetViews>
    <sheetView zoomScaleNormal="100" workbookViewId="0">
      <selection activeCell="A2" sqref="A2"/>
    </sheetView>
  </sheetViews>
  <sheetFormatPr defaultColWidth="15.7265625" defaultRowHeight="14.5" x14ac:dyDescent="0.35"/>
  <cols>
    <col min="1" max="1" width="35.7265625" style="3" customWidth="1"/>
    <col min="2" max="6" width="20.7265625" style="3" customWidth="1"/>
    <col min="7" max="16384" width="15.7265625" style="3"/>
  </cols>
  <sheetData>
    <row r="1" spans="1:6" ht="18.5" x14ac:dyDescent="0.45">
      <c r="A1" s="10" t="s">
        <v>169</v>
      </c>
      <c r="B1" s="1"/>
      <c r="C1" s="1"/>
    </row>
    <row r="3" spans="1:6" x14ac:dyDescent="0.35">
      <c r="A3" s="14" t="s">
        <v>96</v>
      </c>
      <c r="B3" s="15"/>
      <c r="C3" s="15"/>
      <c r="D3" s="15"/>
      <c r="E3" s="15"/>
      <c r="F3" s="16"/>
    </row>
    <row r="4" spans="1:6" ht="29.25" customHeight="1" x14ac:dyDescent="0.35">
      <c r="A4" s="74" t="s">
        <v>140</v>
      </c>
      <c r="B4" s="75"/>
      <c r="C4" s="75"/>
      <c r="D4" s="75"/>
      <c r="E4" s="75"/>
      <c r="F4" s="76"/>
    </row>
    <row r="6" spans="1:6" ht="29" x14ac:dyDescent="0.35">
      <c r="A6" s="60" t="s">
        <v>139</v>
      </c>
      <c r="B6" s="61" t="s">
        <v>75</v>
      </c>
      <c r="C6" s="61" t="s">
        <v>97</v>
      </c>
      <c r="D6" s="61" t="s">
        <v>98</v>
      </c>
      <c r="E6" s="61" t="s">
        <v>99</v>
      </c>
      <c r="F6" s="61" t="s">
        <v>100</v>
      </c>
    </row>
    <row r="7" spans="1:6" x14ac:dyDescent="0.35">
      <c r="A7" s="33" t="s">
        <v>80</v>
      </c>
      <c r="B7" s="9"/>
      <c r="C7" s="9"/>
      <c r="D7" s="9"/>
      <c r="E7" s="9"/>
      <c r="F7" s="9"/>
    </row>
    <row r="8" spans="1:6" x14ac:dyDescent="0.35">
      <c r="A8" s="34" t="s">
        <v>81</v>
      </c>
      <c r="B8" s="9"/>
      <c r="C8" s="9"/>
      <c r="D8" s="9"/>
      <c r="E8" s="9"/>
      <c r="F8" s="9"/>
    </row>
    <row r="9" spans="1:6" x14ac:dyDescent="0.35">
      <c r="A9" s="33" t="s">
        <v>38</v>
      </c>
      <c r="B9" s="9"/>
      <c r="C9" s="9"/>
      <c r="D9" s="9"/>
      <c r="E9" s="9"/>
      <c r="F9" s="9"/>
    </row>
    <row r="10" spans="1:6" x14ac:dyDescent="0.35">
      <c r="A10" s="33" t="s">
        <v>82</v>
      </c>
      <c r="B10" s="9"/>
      <c r="C10" s="9"/>
      <c r="D10" s="9"/>
      <c r="E10" s="9"/>
      <c r="F10" s="9"/>
    </row>
    <row r="11" spans="1:6" x14ac:dyDescent="0.35">
      <c r="A11" s="33" t="s">
        <v>40</v>
      </c>
      <c r="B11" s="9"/>
      <c r="C11" s="9"/>
      <c r="D11" s="9"/>
      <c r="E11" s="9"/>
      <c r="F11" s="9"/>
    </row>
    <row r="12" spans="1:6" x14ac:dyDescent="0.35">
      <c r="A12" s="33" t="s">
        <v>83</v>
      </c>
      <c r="B12" s="9"/>
      <c r="C12" s="9"/>
      <c r="D12" s="9"/>
      <c r="E12" s="9"/>
      <c r="F12" s="9"/>
    </row>
    <row r="13" spans="1:6" x14ac:dyDescent="0.35">
      <c r="A13" s="34" t="s">
        <v>46</v>
      </c>
      <c r="B13" s="9"/>
      <c r="C13" s="9"/>
      <c r="D13" s="9"/>
      <c r="E13" s="9"/>
      <c r="F13" s="9"/>
    </row>
    <row r="14" spans="1:6" x14ac:dyDescent="0.35">
      <c r="A14" s="11" t="s">
        <v>47</v>
      </c>
      <c r="B14" s="9"/>
      <c r="C14" s="9"/>
      <c r="D14" s="9"/>
      <c r="E14" s="9"/>
      <c r="F14" s="9"/>
    </row>
    <row r="15" spans="1:6" x14ac:dyDescent="0.35">
      <c r="A15" s="34" t="s">
        <v>48</v>
      </c>
      <c r="B15" s="9"/>
      <c r="C15" s="9"/>
      <c r="D15" s="9"/>
      <c r="E15" s="9"/>
      <c r="F15" s="9"/>
    </row>
    <row r="16" spans="1:6" x14ac:dyDescent="0.35">
      <c r="A16" s="34" t="s">
        <v>49</v>
      </c>
      <c r="B16" s="9"/>
      <c r="C16" s="9"/>
      <c r="D16" s="9"/>
      <c r="E16" s="9"/>
      <c r="F16" s="9"/>
    </row>
    <row r="17" spans="1:6" x14ac:dyDescent="0.35">
      <c r="A17" s="34" t="s">
        <v>50</v>
      </c>
      <c r="B17" s="9"/>
      <c r="C17" s="9"/>
      <c r="D17" s="9"/>
      <c r="E17" s="9"/>
      <c r="F17" s="9"/>
    </row>
    <row r="18" spans="1:6" x14ac:dyDescent="0.35">
      <c r="A18" s="34" t="s">
        <v>51</v>
      </c>
      <c r="B18" s="9"/>
      <c r="C18" s="9"/>
      <c r="D18" s="9"/>
      <c r="E18" s="9"/>
      <c r="F18" s="9"/>
    </row>
    <row r="19" spans="1:6" x14ac:dyDescent="0.35">
      <c r="A19" s="34" t="s">
        <v>52</v>
      </c>
      <c r="B19" s="9"/>
      <c r="C19" s="9"/>
      <c r="D19" s="9"/>
      <c r="E19" s="9"/>
      <c r="F19" s="9"/>
    </row>
    <row r="20" spans="1:6" x14ac:dyDescent="0.35">
      <c r="A20" s="35" t="s">
        <v>53</v>
      </c>
      <c r="B20" s="9"/>
      <c r="C20" s="9"/>
      <c r="D20" s="9"/>
      <c r="E20" s="9"/>
      <c r="F20" s="9"/>
    </row>
    <row r="21" spans="1:6" x14ac:dyDescent="0.35">
      <c r="A21" s="35" t="s">
        <v>54</v>
      </c>
      <c r="B21" s="9"/>
      <c r="C21" s="9"/>
      <c r="D21" s="9"/>
      <c r="E21" s="9"/>
      <c r="F21" s="9"/>
    </row>
    <row r="22" spans="1:6" x14ac:dyDescent="0.35">
      <c r="A22" s="35" t="s">
        <v>55</v>
      </c>
      <c r="B22" s="9"/>
      <c r="C22" s="9"/>
      <c r="D22" s="9"/>
      <c r="E22" s="9"/>
      <c r="F22" s="9"/>
    </row>
    <row r="23" spans="1:6" x14ac:dyDescent="0.35">
      <c r="A23" s="35" t="s">
        <v>56</v>
      </c>
      <c r="B23" s="9"/>
      <c r="C23" s="9"/>
      <c r="D23" s="9"/>
      <c r="E23" s="9"/>
      <c r="F23" s="9"/>
    </row>
    <row r="24" spans="1:6" x14ac:dyDescent="0.35">
      <c r="A24" s="34" t="s">
        <v>57</v>
      </c>
      <c r="B24" s="9"/>
      <c r="C24" s="9"/>
      <c r="D24" s="9"/>
      <c r="E24" s="9"/>
      <c r="F24" s="9"/>
    </row>
    <row r="25" spans="1:6" x14ac:dyDescent="0.35">
      <c r="A25" s="34" t="s">
        <v>58</v>
      </c>
      <c r="B25" s="9"/>
      <c r="C25" s="9"/>
      <c r="D25" s="9"/>
      <c r="E25" s="9"/>
      <c r="F25" s="9"/>
    </row>
    <row r="26" spans="1:6" x14ac:dyDescent="0.35">
      <c r="A26" s="34" t="s">
        <v>59</v>
      </c>
      <c r="B26" s="9"/>
      <c r="C26" s="9"/>
      <c r="D26" s="9"/>
      <c r="E26" s="9"/>
      <c r="F26" s="9"/>
    </row>
    <row r="27" spans="1:6" x14ac:dyDescent="0.35">
      <c r="A27" s="34" t="s">
        <v>60</v>
      </c>
      <c r="B27" s="9"/>
      <c r="C27" s="9"/>
      <c r="D27" s="9"/>
      <c r="E27" s="9"/>
      <c r="F27" s="9"/>
    </row>
    <row r="28" spans="1:6" x14ac:dyDescent="0.35">
      <c r="A28" s="34" t="s">
        <v>61</v>
      </c>
      <c r="B28" s="9"/>
      <c r="C28" s="9"/>
      <c r="D28" s="9"/>
      <c r="E28" s="9"/>
      <c r="F28" s="9"/>
    </row>
    <row r="29" spans="1:6" x14ac:dyDescent="0.35">
      <c r="A29" s="34" t="s">
        <v>62</v>
      </c>
      <c r="B29" s="9"/>
      <c r="C29" s="9"/>
      <c r="D29" s="9"/>
      <c r="E29" s="9"/>
      <c r="F29" s="9"/>
    </row>
    <row r="30" spans="1:6" x14ac:dyDescent="0.35">
      <c r="A30" s="34" t="s">
        <v>63</v>
      </c>
      <c r="B30" s="9"/>
      <c r="C30" s="9"/>
      <c r="D30" s="9"/>
      <c r="E30" s="9"/>
      <c r="F30" s="9"/>
    </row>
    <row r="31" spans="1:6" x14ac:dyDescent="0.35">
      <c r="A31" s="34" t="s">
        <v>64</v>
      </c>
      <c r="B31" s="9"/>
      <c r="C31" s="9"/>
      <c r="D31" s="9"/>
      <c r="E31" s="9"/>
      <c r="F31" s="9"/>
    </row>
    <row r="32" spans="1:6" x14ac:dyDescent="0.35">
      <c r="A32" s="34" t="s">
        <v>65</v>
      </c>
      <c r="B32" s="9"/>
      <c r="C32" s="9"/>
      <c r="D32" s="9"/>
      <c r="E32" s="9"/>
      <c r="F32" s="9"/>
    </row>
    <row r="33" spans="1:6" x14ac:dyDescent="0.35">
      <c r="A33" s="35" t="s">
        <v>66</v>
      </c>
      <c r="B33" s="9"/>
      <c r="C33" s="9"/>
      <c r="D33" s="9"/>
      <c r="E33" s="9"/>
      <c r="F33" s="9"/>
    </row>
    <row r="34" spans="1:6" x14ac:dyDescent="0.35">
      <c r="A34" s="34" t="s">
        <v>67</v>
      </c>
      <c r="B34" s="9"/>
      <c r="C34" s="9"/>
      <c r="D34" s="9"/>
      <c r="E34" s="9"/>
      <c r="F34" s="9"/>
    </row>
    <row r="35" spans="1:6" x14ac:dyDescent="0.35">
      <c r="A35" s="34" t="s">
        <v>68</v>
      </c>
      <c r="B35" s="9"/>
      <c r="C35" s="9"/>
      <c r="D35" s="9"/>
      <c r="E35" s="9"/>
      <c r="F35" s="9"/>
    </row>
    <row r="36" spans="1:6" x14ac:dyDescent="0.35">
      <c r="A36" s="31" t="s">
        <v>69</v>
      </c>
      <c r="B36" s="9"/>
      <c r="C36" s="9"/>
      <c r="D36" s="9"/>
      <c r="E36" s="9"/>
      <c r="F36" s="9"/>
    </row>
    <row r="37" spans="1:6" x14ac:dyDescent="0.35">
      <c r="A37" s="31" t="s">
        <v>84</v>
      </c>
      <c r="B37" s="9"/>
      <c r="C37" s="9"/>
      <c r="D37" s="9"/>
      <c r="E37" s="9"/>
      <c r="F37" s="9"/>
    </row>
    <row r="38" spans="1:6" x14ac:dyDescent="0.35">
      <c r="A38" s="32" t="s">
        <v>85</v>
      </c>
      <c r="B38" s="9"/>
      <c r="C38" s="9"/>
      <c r="D38" s="9"/>
      <c r="E38" s="9"/>
      <c r="F38" s="9"/>
    </row>
    <row r="39" spans="1:6" x14ac:dyDescent="0.35">
      <c r="A39" s="31" t="s">
        <v>86</v>
      </c>
      <c r="B39" s="9"/>
      <c r="C39" s="9"/>
      <c r="D39" s="9"/>
      <c r="E39" s="9"/>
      <c r="F39" s="9"/>
    </row>
    <row r="40" spans="1:6" x14ac:dyDescent="0.35">
      <c r="A40" s="31" t="s">
        <v>87</v>
      </c>
      <c r="B40" s="9"/>
      <c r="C40" s="9"/>
      <c r="D40" s="9"/>
      <c r="E40" s="9"/>
      <c r="F40" s="9"/>
    </row>
    <row r="41" spans="1:6" x14ac:dyDescent="0.35">
      <c r="A41" s="31" t="s">
        <v>88</v>
      </c>
      <c r="B41" s="9"/>
      <c r="C41" s="9"/>
      <c r="D41" s="9"/>
      <c r="E41" s="9"/>
      <c r="F41" s="9"/>
    </row>
    <row r="42" spans="1:6" x14ac:dyDescent="0.35">
      <c r="A42" s="31" t="s">
        <v>89</v>
      </c>
      <c r="B42" s="9"/>
      <c r="C42" s="9"/>
      <c r="D42" s="9"/>
      <c r="E42" s="9"/>
      <c r="F42" s="9"/>
    </row>
    <row r="43" spans="1:6" x14ac:dyDescent="0.35">
      <c r="A43" s="31" t="s">
        <v>90</v>
      </c>
      <c r="B43" s="9"/>
      <c r="C43" s="9"/>
      <c r="D43" s="9"/>
      <c r="E43" s="9"/>
      <c r="F43" s="9"/>
    </row>
    <row r="44" spans="1:6" x14ac:dyDescent="0.35">
      <c r="A44" s="31" t="s">
        <v>91</v>
      </c>
      <c r="B44" s="9"/>
      <c r="C44" s="9"/>
      <c r="D44" s="9"/>
      <c r="E44" s="9"/>
      <c r="F44" s="9"/>
    </row>
    <row r="45" spans="1:6" x14ac:dyDescent="0.35">
      <c r="A45" s="31" t="s">
        <v>92</v>
      </c>
      <c r="B45" s="9"/>
      <c r="C45" s="9"/>
      <c r="D45" s="9"/>
      <c r="E45" s="9"/>
      <c r="F45" s="9"/>
    </row>
    <row r="46" spans="1:6" x14ac:dyDescent="0.35">
      <c r="A46" s="31" t="s">
        <v>93</v>
      </c>
      <c r="B46" s="9"/>
      <c r="C46" s="9"/>
      <c r="D46" s="9"/>
      <c r="E46" s="9"/>
      <c r="F46" s="9"/>
    </row>
    <row r="47" spans="1:6" x14ac:dyDescent="0.35">
      <c r="A47" s="31" t="s">
        <v>94</v>
      </c>
      <c r="B47" s="9"/>
      <c r="C47" s="9"/>
      <c r="D47" s="9"/>
      <c r="E47" s="9"/>
      <c r="F47" s="9"/>
    </row>
    <row r="48" spans="1:6" x14ac:dyDescent="0.35">
      <c r="A48" s="31" t="s">
        <v>95</v>
      </c>
      <c r="B48" s="9"/>
      <c r="C48" s="9"/>
      <c r="D48" s="9"/>
      <c r="E48" s="9"/>
      <c r="F48" s="9"/>
    </row>
    <row r="49" spans="1:6" x14ac:dyDescent="0.35">
      <c r="A49" s="31" t="s">
        <v>70</v>
      </c>
      <c r="B49" s="9"/>
      <c r="C49" s="9"/>
      <c r="D49" s="9"/>
      <c r="E49" s="9"/>
      <c r="F49" s="9"/>
    </row>
    <row r="50" spans="1:6" x14ac:dyDescent="0.35">
      <c r="A50" s="31" t="s">
        <v>71</v>
      </c>
      <c r="B50" s="9"/>
      <c r="C50" s="9"/>
      <c r="D50" s="9"/>
      <c r="E50" s="9"/>
      <c r="F50" s="9"/>
    </row>
    <row r="51" spans="1:6" x14ac:dyDescent="0.35">
      <c r="A51" s="31" t="s">
        <v>72</v>
      </c>
      <c r="B51" s="9"/>
      <c r="C51" s="9"/>
      <c r="D51" s="9"/>
      <c r="E51" s="9"/>
      <c r="F51" s="9"/>
    </row>
    <row r="53" spans="1:6" x14ac:dyDescent="0.35">
      <c r="A53" s="24" t="s">
        <v>34</v>
      </c>
    </row>
  </sheetData>
  <mergeCells count="1">
    <mergeCell ref="A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1FE72-C6D5-40BC-99DF-4C2483B61D9A}">
  <dimension ref="A1:G53"/>
  <sheetViews>
    <sheetView workbookViewId="0">
      <selection activeCell="A2" sqref="A2"/>
    </sheetView>
  </sheetViews>
  <sheetFormatPr defaultColWidth="15.7265625" defaultRowHeight="14.5" x14ac:dyDescent="0.35"/>
  <cols>
    <col min="1" max="1" width="35.7265625" style="3" customWidth="1"/>
    <col min="2" max="7" width="20.7265625" style="3" customWidth="1"/>
    <col min="8" max="16384" width="15.7265625" style="3"/>
  </cols>
  <sheetData>
    <row r="1" spans="1:7" ht="18.5" x14ac:dyDescent="0.45">
      <c r="A1" s="10" t="s">
        <v>170</v>
      </c>
      <c r="B1" s="10"/>
      <c r="C1" s="1"/>
    </row>
    <row r="3" spans="1:7" x14ac:dyDescent="0.35">
      <c r="A3" s="14" t="s">
        <v>96</v>
      </c>
      <c r="B3" s="15"/>
      <c r="C3" s="15"/>
      <c r="D3" s="15"/>
      <c r="E3" s="15"/>
      <c r="F3" s="15"/>
      <c r="G3" s="16"/>
    </row>
    <row r="4" spans="1:7" x14ac:dyDescent="0.35">
      <c r="A4" s="25" t="s">
        <v>105</v>
      </c>
      <c r="B4" s="26"/>
      <c r="C4" s="26"/>
      <c r="D4" s="26"/>
      <c r="E4" s="26"/>
      <c r="F4" s="26"/>
      <c r="G4" s="18"/>
    </row>
    <row r="6" spans="1:7" ht="29" x14ac:dyDescent="0.35">
      <c r="A6" s="20" t="s">
        <v>139</v>
      </c>
      <c r="B6" s="61" t="s">
        <v>73</v>
      </c>
      <c r="C6" s="61" t="s">
        <v>74</v>
      </c>
      <c r="D6" s="61" t="s">
        <v>76</v>
      </c>
      <c r="E6" s="61" t="s">
        <v>77</v>
      </c>
      <c r="F6" s="61" t="s">
        <v>78</v>
      </c>
      <c r="G6" s="61" t="s">
        <v>79</v>
      </c>
    </row>
    <row r="7" spans="1:7" x14ac:dyDescent="0.35">
      <c r="A7" s="33" t="s">
        <v>80</v>
      </c>
      <c r="B7" s="9"/>
      <c r="C7" s="9"/>
      <c r="D7" s="9"/>
      <c r="E7" s="9"/>
      <c r="F7" s="9"/>
      <c r="G7" s="9"/>
    </row>
    <row r="8" spans="1:7" x14ac:dyDescent="0.35">
      <c r="A8" s="34" t="s">
        <v>81</v>
      </c>
      <c r="B8" s="9"/>
      <c r="C8" s="9"/>
      <c r="D8" s="9"/>
      <c r="E8" s="9"/>
      <c r="F8" s="9"/>
      <c r="G8" s="9"/>
    </row>
    <row r="9" spans="1:7" x14ac:dyDescent="0.35">
      <c r="A9" s="33" t="s">
        <v>38</v>
      </c>
      <c r="B9" s="9"/>
      <c r="C9" s="9"/>
      <c r="D9" s="9"/>
      <c r="E9" s="9"/>
      <c r="F9" s="9"/>
      <c r="G9" s="9"/>
    </row>
    <row r="10" spans="1:7" x14ac:dyDescent="0.35">
      <c r="A10" s="33" t="s">
        <v>82</v>
      </c>
      <c r="B10" s="9"/>
      <c r="C10" s="9"/>
      <c r="D10" s="9"/>
      <c r="E10" s="9"/>
      <c r="F10" s="9"/>
      <c r="G10" s="9"/>
    </row>
    <row r="11" spans="1:7" x14ac:dyDescent="0.35">
      <c r="A11" s="33" t="s">
        <v>40</v>
      </c>
      <c r="B11" s="9"/>
      <c r="C11" s="9"/>
      <c r="D11" s="9"/>
      <c r="E11" s="9"/>
      <c r="F11" s="9"/>
      <c r="G11" s="9"/>
    </row>
    <row r="12" spans="1:7" x14ac:dyDescent="0.35">
      <c r="A12" s="33" t="s">
        <v>83</v>
      </c>
      <c r="B12" s="9"/>
      <c r="C12" s="9"/>
      <c r="D12" s="9"/>
      <c r="E12" s="9"/>
      <c r="F12" s="9"/>
      <c r="G12" s="9"/>
    </row>
    <row r="13" spans="1:7" x14ac:dyDescent="0.35">
      <c r="A13" s="34" t="s">
        <v>46</v>
      </c>
      <c r="B13" s="9"/>
      <c r="C13" s="9"/>
      <c r="D13" s="9"/>
      <c r="E13" s="9"/>
      <c r="F13" s="9"/>
      <c r="G13" s="9"/>
    </row>
    <row r="14" spans="1:7" x14ac:dyDescent="0.35">
      <c r="A14" s="11" t="s">
        <v>47</v>
      </c>
      <c r="B14" s="9"/>
      <c r="C14" s="9"/>
      <c r="D14" s="9"/>
      <c r="E14" s="9"/>
      <c r="F14" s="9"/>
      <c r="G14" s="9"/>
    </row>
    <row r="15" spans="1:7" x14ac:dyDescent="0.35">
      <c r="A15" s="34" t="s">
        <v>48</v>
      </c>
      <c r="B15" s="9"/>
      <c r="C15" s="9"/>
      <c r="D15" s="9"/>
      <c r="E15" s="9"/>
      <c r="F15" s="9"/>
      <c r="G15" s="9"/>
    </row>
    <row r="16" spans="1:7" x14ac:dyDescent="0.35">
      <c r="A16" s="34" t="s">
        <v>49</v>
      </c>
      <c r="B16" s="9"/>
      <c r="C16" s="9"/>
      <c r="D16" s="9"/>
      <c r="E16" s="9"/>
      <c r="F16" s="9"/>
      <c r="G16" s="9"/>
    </row>
    <row r="17" spans="1:7" x14ac:dyDescent="0.35">
      <c r="A17" s="34" t="s">
        <v>50</v>
      </c>
      <c r="B17" s="9"/>
      <c r="C17" s="9"/>
      <c r="D17" s="9"/>
      <c r="E17" s="9"/>
      <c r="F17" s="9"/>
      <c r="G17" s="9"/>
    </row>
    <row r="18" spans="1:7" x14ac:dyDescent="0.35">
      <c r="A18" s="34" t="s">
        <v>51</v>
      </c>
      <c r="B18" s="9"/>
      <c r="C18" s="9"/>
      <c r="D18" s="9"/>
      <c r="E18" s="9"/>
      <c r="F18" s="9"/>
      <c r="G18" s="9"/>
    </row>
    <row r="19" spans="1:7" x14ac:dyDescent="0.35">
      <c r="A19" s="34" t="s">
        <v>52</v>
      </c>
      <c r="B19" s="9"/>
      <c r="C19" s="9"/>
      <c r="D19" s="9"/>
      <c r="E19" s="9"/>
      <c r="F19" s="9"/>
      <c r="G19" s="9"/>
    </row>
    <row r="20" spans="1:7" x14ac:dyDescent="0.35">
      <c r="A20" s="35" t="s">
        <v>53</v>
      </c>
      <c r="B20" s="9"/>
      <c r="C20" s="9"/>
      <c r="D20" s="9"/>
      <c r="E20" s="9"/>
      <c r="F20" s="9"/>
      <c r="G20" s="9"/>
    </row>
    <row r="21" spans="1:7" x14ac:dyDescent="0.35">
      <c r="A21" s="35" t="s">
        <v>54</v>
      </c>
      <c r="B21" s="9"/>
      <c r="C21" s="9"/>
      <c r="D21" s="9"/>
      <c r="E21" s="9"/>
      <c r="F21" s="9"/>
      <c r="G21" s="9"/>
    </row>
    <row r="22" spans="1:7" x14ac:dyDescent="0.35">
      <c r="A22" s="35" t="s">
        <v>55</v>
      </c>
      <c r="B22" s="9"/>
      <c r="C22" s="9"/>
      <c r="D22" s="9"/>
      <c r="E22" s="9"/>
      <c r="F22" s="9"/>
      <c r="G22" s="9"/>
    </row>
    <row r="23" spans="1:7" x14ac:dyDescent="0.35">
      <c r="A23" s="35" t="s">
        <v>56</v>
      </c>
      <c r="B23" s="9"/>
      <c r="C23" s="9"/>
      <c r="D23" s="9"/>
      <c r="E23" s="9"/>
      <c r="F23" s="9"/>
      <c r="G23" s="9"/>
    </row>
    <row r="24" spans="1:7" x14ac:dyDescent="0.35">
      <c r="A24" s="34" t="s">
        <v>57</v>
      </c>
      <c r="B24" s="9"/>
      <c r="C24" s="9"/>
      <c r="D24" s="9"/>
      <c r="E24" s="9"/>
      <c r="F24" s="9"/>
      <c r="G24" s="9"/>
    </row>
    <row r="25" spans="1:7" x14ac:dyDescent="0.35">
      <c r="A25" s="34" t="s">
        <v>58</v>
      </c>
      <c r="B25" s="9"/>
      <c r="C25" s="9"/>
      <c r="D25" s="9"/>
      <c r="E25" s="9"/>
      <c r="F25" s="9"/>
      <c r="G25" s="9"/>
    </row>
    <row r="26" spans="1:7" x14ac:dyDescent="0.35">
      <c r="A26" s="34" t="s">
        <v>59</v>
      </c>
      <c r="B26" s="9"/>
      <c r="C26" s="9"/>
      <c r="D26" s="9"/>
      <c r="E26" s="9"/>
      <c r="F26" s="9"/>
      <c r="G26" s="9"/>
    </row>
    <row r="27" spans="1:7" x14ac:dyDescent="0.35">
      <c r="A27" s="34" t="s">
        <v>60</v>
      </c>
      <c r="B27" s="9"/>
      <c r="C27" s="9"/>
      <c r="D27" s="9"/>
      <c r="E27" s="9"/>
      <c r="F27" s="9"/>
      <c r="G27" s="9"/>
    </row>
    <row r="28" spans="1:7" x14ac:dyDescent="0.35">
      <c r="A28" s="34" t="s">
        <v>61</v>
      </c>
      <c r="B28" s="9"/>
      <c r="C28" s="9"/>
      <c r="D28" s="9"/>
      <c r="E28" s="9"/>
      <c r="F28" s="9"/>
      <c r="G28" s="9"/>
    </row>
    <row r="29" spans="1:7" x14ac:dyDescent="0.35">
      <c r="A29" s="34" t="s">
        <v>62</v>
      </c>
      <c r="B29" s="9"/>
      <c r="C29" s="9"/>
      <c r="D29" s="9"/>
      <c r="E29" s="9"/>
      <c r="F29" s="9"/>
      <c r="G29" s="9"/>
    </row>
    <row r="30" spans="1:7" x14ac:dyDescent="0.35">
      <c r="A30" s="34" t="s">
        <v>63</v>
      </c>
      <c r="B30" s="9"/>
      <c r="C30" s="9"/>
      <c r="D30" s="9"/>
      <c r="E30" s="9"/>
      <c r="F30" s="9"/>
      <c r="G30" s="9"/>
    </row>
    <row r="31" spans="1:7" x14ac:dyDescent="0.35">
      <c r="A31" s="34" t="s">
        <v>64</v>
      </c>
      <c r="B31" s="9"/>
      <c r="C31" s="9"/>
      <c r="D31" s="9"/>
      <c r="E31" s="9"/>
      <c r="F31" s="9"/>
      <c r="G31" s="9"/>
    </row>
    <row r="32" spans="1:7" x14ac:dyDescent="0.35">
      <c r="A32" s="34" t="s">
        <v>65</v>
      </c>
      <c r="B32" s="9"/>
      <c r="C32" s="9"/>
      <c r="D32" s="9"/>
      <c r="E32" s="9"/>
      <c r="F32" s="9"/>
      <c r="G32" s="9"/>
    </row>
    <row r="33" spans="1:7" x14ac:dyDescent="0.35">
      <c r="A33" s="35" t="s">
        <v>66</v>
      </c>
      <c r="B33" s="9"/>
      <c r="C33" s="9"/>
      <c r="D33" s="9"/>
      <c r="E33" s="9"/>
      <c r="F33" s="9"/>
      <c r="G33" s="9"/>
    </row>
    <row r="34" spans="1:7" x14ac:dyDescent="0.35">
      <c r="A34" s="34" t="s">
        <v>67</v>
      </c>
      <c r="B34" s="9"/>
      <c r="C34" s="9"/>
      <c r="D34" s="9"/>
      <c r="E34" s="9"/>
      <c r="F34" s="9"/>
      <c r="G34" s="9"/>
    </row>
    <row r="35" spans="1:7" x14ac:dyDescent="0.35">
      <c r="A35" s="34" t="s">
        <v>68</v>
      </c>
      <c r="B35" s="9"/>
      <c r="C35" s="9"/>
      <c r="D35" s="9"/>
      <c r="E35" s="9"/>
      <c r="F35" s="9"/>
      <c r="G35" s="9"/>
    </row>
    <row r="36" spans="1:7" x14ac:dyDescent="0.35">
      <c r="A36" s="31" t="s">
        <v>69</v>
      </c>
      <c r="B36" s="9"/>
      <c r="C36" s="9"/>
      <c r="D36" s="9"/>
      <c r="E36" s="9"/>
      <c r="F36" s="9"/>
      <c r="G36" s="9"/>
    </row>
    <row r="37" spans="1:7" x14ac:dyDescent="0.35">
      <c r="A37" s="31" t="s">
        <v>84</v>
      </c>
      <c r="B37" s="9"/>
      <c r="C37" s="9"/>
      <c r="D37" s="9"/>
      <c r="E37" s="9"/>
      <c r="F37" s="9"/>
      <c r="G37" s="9"/>
    </row>
    <row r="38" spans="1:7" x14ac:dyDescent="0.35">
      <c r="A38" s="32" t="s">
        <v>85</v>
      </c>
      <c r="B38" s="9"/>
      <c r="C38" s="9"/>
      <c r="D38" s="9"/>
      <c r="E38" s="9"/>
      <c r="F38" s="9"/>
      <c r="G38" s="9"/>
    </row>
    <row r="39" spans="1:7" x14ac:dyDescent="0.35">
      <c r="A39" s="31" t="s">
        <v>86</v>
      </c>
      <c r="B39" s="9"/>
      <c r="C39" s="9"/>
      <c r="D39" s="9"/>
      <c r="E39" s="9"/>
      <c r="F39" s="9"/>
      <c r="G39" s="9"/>
    </row>
    <row r="40" spans="1:7" x14ac:dyDescent="0.35">
      <c r="A40" s="31" t="s">
        <v>87</v>
      </c>
      <c r="B40" s="9"/>
      <c r="C40" s="9"/>
      <c r="D40" s="9"/>
      <c r="E40" s="9"/>
      <c r="F40" s="9"/>
      <c r="G40" s="9"/>
    </row>
    <row r="41" spans="1:7" x14ac:dyDescent="0.35">
      <c r="A41" s="31" t="s">
        <v>88</v>
      </c>
      <c r="B41" s="9"/>
      <c r="C41" s="9"/>
      <c r="D41" s="9"/>
      <c r="E41" s="9"/>
      <c r="F41" s="9"/>
      <c r="G41" s="9"/>
    </row>
    <row r="42" spans="1:7" x14ac:dyDescent="0.35">
      <c r="A42" s="31" t="s">
        <v>89</v>
      </c>
      <c r="B42" s="9"/>
      <c r="C42" s="9"/>
      <c r="D42" s="9"/>
      <c r="E42" s="9"/>
      <c r="F42" s="9"/>
      <c r="G42" s="9"/>
    </row>
    <row r="43" spans="1:7" x14ac:dyDescent="0.35">
      <c r="A43" s="31" t="s">
        <v>90</v>
      </c>
      <c r="B43" s="9"/>
      <c r="C43" s="9"/>
      <c r="D43" s="9"/>
      <c r="E43" s="9"/>
      <c r="F43" s="9"/>
      <c r="G43" s="9"/>
    </row>
    <row r="44" spans="1:7" x14ac:dyDescent="0.35">
      <c r="A44" s="31" t="s">
        <v>91</v>
      </c>
      <c r="B44" s="9"/>
      <c r="C44" s="9"/>
      <c r="D44" s="9"/>
      <c r="E44" s="9"/>
      <c r="F44" s="9"/>
      <c r="G44" s="9"/>
    </row>
    <row r="45" spans="1:7" x14ac:dyDescent="0.35">
      <c r="A45" s="31" t="s">
        <v>92</v>
      </c>
      <c r="B45" s="9"/>
      <c r="C45" s="9"/>
      <c r="D45" s="9"/>
      <c r="E45" s="9"/>
      <c r="F45" s="9"/>
      <c r="G45" s="9"/>
    </row>
    <row r="46" spans="1:7" x14ac:dyDescent="0.35">
      <c r="A46" s="31" t="s">
        <v>93</v>
      </c>
      <c r="B46" s="9"/>
      <c r="C46" s="9"/>
      <c r="D46" s="9"/>
      <c r="E46" s="9"/>
      <c r="F46" s="9"/>
      <c r="G46" s="9"/>
    </row>
    <row r="47" spans="1:7" x14ac:dyDescent="0.35">
      <c r="A47" s="31" t="s">
        <v>94</v>
      </c>
      <c r="B47" s="9"/>
      <c r="C47" s="9"/>
      <c r="D47" s="9"/>
      <c r="E47" s="9"/>
      <c r="F47" s="9"/>
      <c r="G47" s="9"/>
    </row>
    <row r="48" spans="1:7" x14ac:dyDescent="0.35">
      <c r="A48" s="31" t="s">
        <v>95</v>
      </c>
      <c r="B48" s="9"/>
      <c r="C48" s="9"/>
      <c r="D48" s="9"/>
      <c r="E48" s="9"/>
      <c r="F48" s="9"/>
      <c r="G48" s="9"/>
    </row>
    <row r="49" spans="1:7" x14ac:dyDescent="0.35">
      <c r="A49" s="31" t="s">
        <v>70</v>
      </c>
      <c r="B49" s="9"/>
      <c r="C49" s="9"/>
      <c r="D49" s="9"/>
      <c r="E49" s="9"/>
      <c r="F49" s="9"/>
      <c r="G49" s="9"/>
    </row>
    <row r="50" spans="1:7" x14ac:dyDescent="0.35">
      <c r="A50" s="31" t="s">
        <v>71</v>
      </c>
      <c r="B50" s="9"/>
      <c r="C50" s="9"/>
      <c r="D50" s="9"/>
      <c r="E50" s="9"/>
      <c r="F50" s="9"/>
      <c r="G50" s="9"/>
    </row>
    <row r="51" spans="1:7" x14ac:dyDescent="0.35">
      <c r="A51" s="31" t="s">
        <v>72</v>
      </c>
      <c r="B51" s="9"/>
      <c r="C51" s="9"/>
      <c r="D51" s="9"/>
      <c r="E51" s="9"/>
      <c r="F51" s="9"/>
      <c r="G51" s="9"/>
    </row>
    <row r="53" spans="1:7" x14ac:dyDescent="0.35">
      <c r="A53" s="24" t="s">
        <v>34</v>
      </c>
    </row>
  </sheetData>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1943-3C23-4A0B-9212-29FF0BA6C6D3}">
  <dimension ref="A1:J55"/>
  <sheetViews>
    <sheetView zoomScale="80" zoomScaleNormal="80" workbookViewId="0">
      <selection activeCell="A2" sqref="A2"/>
    </sheetView>
  </sheetViews>
  <sheetFormatPr defaultColWidth="20.7265625" defaultRowHeight="14.5" x14ac:dyDescent="0.35"/>
  <cols>
    <col min="1" max="16384" width="20.7265625" style="3"/>
  </cols>
  <sheetData>
    <row r="1" spans="1:10" ht="18.5" x14ac:dyDescent="0.45">
      <c r="A1" s="10" t="s">
        <v>171</v>
      </c>
      <c r="B1" s="1"/>
      <c r="C1" s="1"/>
    </row>
    <row r="3" spans="1:10" x14ac:dyDescent="0.35">
      <c r="A3" s="37" t="s">
        <v>101</v>
      </c>
      <c r="B3" s="15"/>
      <c r="C3" s="15"/>
      <c r="D3" s="15"/>
      <c r="E3" s="15"/>
      <c r="F3" s="15"/>
      <c r="G3" s="15"/>
      <c r="H3" s="16"/>
    </row>
    <row r="4" spans="1:10" x14ac:dyDescent="0.35">
      <c r="A4" s="25" t="s">
        <v>102</v>
      </c>
      <c r="B4" s="26"/>
      <c r="C4" s="26"/>
      <c r="D4" s="26"/>
      <c r="E4" s="26"/>
      <c r="F4" s="26"/>
      <c r="G4" s="26"/>
      <c r="H4" s="18"/>
    </row>
    <row r="6" spans="1:10" ht="43.9" customHeight="1" x14ac:dyDescent="0.35">
      <c r="A6" s="77" t="s">
        <v>11</v>
      </c>
      <c r="B6" s="77" t="s">
        <v>12</v>
      </c>
      <c r="C6" s="77" t="s">
        <v>13</v>
      </c>
      <c r="D6" s="77" t="s">
        <v>14</v>
      </c>
      <c r="E6" s="77" t="s">
        <v>15</v>
      </c>
      <c r="F6" s="78" t="s">
        <v>16</v>
      </c>
      <c r="G6" s="77" t="s">
        <v>25</v>
      </c>
      <c r="H6" s="77" t="s">
        <v>17</v>
      </c>
      <c r="I6" s="77" t="s">
        <v>18</v>
      </c>
      <c r="J6" s="77" t="s">
        <v>19</v>
      </c>
    </row>
    <row r="7" spans="1:10" ht="132.4" customHeight="1" x14ac:dyDescent="0.35">
      <c r="A7" s="77"/>
      <c r="B7" s="77"/>
      <c r="C7" s="77"/>
      <c r="D7" s="77"/>
      <c r="E7" s="77"/>
      <c r="F7" s="79"/>
      <c r="G7" s="77"/>
      <c r="H7" s="77"/>
      <c r="I7" s="77"/>
      <c r="J7" s="77"/>
    </row>
    <row r="8" spans="1:10" x14ac:dyDescent="0.35">
      <c r="A8" s="29"/>
      <c r="B8" s="29"/>
      <c r="C8" s="29"/>
      <c r="D8" s="29"/>
      <c r="E8" s="29"/>
      <c r="F8" s="29"/>
      <c r="G8" s="29"/>
      <c r="H8" s="29"/>
      <c r="I8" s="29"/>
      <c r="J8" s="29"/>
    </row>
    <row r="9" spans="1:10" x14ac:dyDescent="0.35">
      <c r="A9" s="29"/>
      <c r="B9" s="29"/>
      <c r="C9" s="29"/>
      <c r="D9" s="29"/>
      <c r="E9" s="29"/>
      <c r="F9" s="29"/>
      <c r="G9" s="29"/>
      <c r="H9" s="29"/>
      <c r="I9" s="29"/>
      <c r="J9" s="29"/>
    </row>
    <row r="10" spans="1:10" x14ac:dyDescent="0.35">
      <c r="A10" s="29"/>
      <c r="B10" s="29"/>
      <c r="C10" s="29"/>
      <c r="D10" s="29"/>
      <c r="E10" s="29"/>
      <c r="F10" s="29"/>
      <c r="G10" s="29"/>
      <c r="H10" s="29"/>
      <c r="I10" s="29"/>
      <c r="J10" s="29"/>
    </row>
    <row r="11" spans="1:10" x14ac:dyDescent="0.35">
      <c r="A11" s="29"/>
      <c r="B11" s="29"/>
      <c r="C11" s="29"/>
      <c r="D11" s="29"/>
      <c r="E11" s="29"/>
      <c r="F11" s="29"/>
      <c r="G11" s="29"/>
      <c r="H11" s="29"/>
      <c r="I11" s="29"/>
      <c r="J11" s="29"/>
    </row>
    <row r="12" spans="1:10" x14ac:dyDescent="0.35">
      <c r="A12" s="29"/>
      <c r="B12" s="29"/>
      <c r="C12" s="29"/>
      <c r="D12" s="29"/>
      <c r="E12" s="29"/>
      <c r="F12" s="29"/>
      <c r="G12" s="29"/>
      <c r="H12" s="29"/>
      <c r="I12" s="29"/>
      <c r="J12" s="29"/>
    </row>
    <row r="13" spans="1:10" x14ac:dyDescent="0.35">
      <c r="A13" s="29"/>
      <c r="B13" s="29"/>
      <c r="C13" s="29"/>
      <c r="D13" s="29"/>
      <c r="E13" s="29"/>
      <c r="F13" s="29"/>
      <c r="G13" s="29"/>
      <c r="H13" s="29"/>
      <c r="I13" s="29"/>
      <c r="J13" s="29"/>
    </row>
    <row r="14" spans="1:10" x14ac:dyDescent="0.35">
      <c r="A14" s="29"/>
      <c r="B14" s="29"/>
      <c r="C14" s="29"/>
      <c r="D14" s="29"/>
      <c r="E14" s="29"/>
      <c r="F14" s="29"/>
      <c r="G14" s="29"/>
      <c r="H14" s="29"/>
      <c r="I14" s="29"/>
      <c r="J14" s="29"/>
    </row>
    <row r="15" spans="1:10" x14ac:dyDescent="0.35">
      <c r="A15" s="29"/>
      <c r="B15" s="29"/>
      <c r="C15" s="29"/>
      <c r="D15" s="29"/>
      <c r="E15" s="29"/>
      <c r="F15" s="29"/>
      <c r="G15" s="29"/>
      <c r="H15" s="29"/>
      <c r="I15" s="29"/>
      <c r="J15" s="29"/>
    </row>
    <row r="16" spans="1:10" x14ac:dyDescent="0.35">
      <c r="A16" s="29"/>
      <c r="B16" s="29"/>
      <c r="C16" s="29"/>
      <c r="D16" s="29"/>
      <c r="E16" s="29"/>
      <c r="F16" s="29"/>
      <c r="G16" s="29"/>
      <c r="H16" s="29"/>
      <c r="I16" s="29"/>
      <c r="J16" s="29"/>
    </row>
    <row r="17" spans="1:10" x14ac:dyDescent="0.35">
      <c r="A17" s="29"/>
      <c r="B17" s="29"/>
      <c r="C17" s="29"/>
      <c r="D17" s="29"/>
      <c r="E17" s="29"/>
      <c r="F17" s="29"/>
      <c r="G17" s="29"/>
      <c r="H17" s="29"/>
      <c r="I17" s="29"/>
      <c r="J17" s="29"/>
    </row>
    <row r="18" spans="1:10" x14ac:dyDescent="0.35">
      <c r="A18" s="29"/>
      <c r="B18" s="29"/>
      <c r="C18" s="29"/>
      <c r="D18" s="29"/>
      <c r="E18" s="29"/>
      <c r="F18" s="29"/>
      <c r="G18" s="29"/>
      <c r="H18" s="29"/>
      <c r="I18" s="29"/>
      <c r="J18" s="29"/>
    </row>
    <row r="19" spans="1:10" x14ac:dyDescent="0.35">
      <c r="A19" s="29"/>
      <c r="B19" s="29"/>
      <c r="C19" s="29"/>
      <c r="D19" s="29"/>
      <c r="E19" s="29"/>
      <c r="F19" s="29"/>
      <c r="G19" s="29"/>
      <c r="H19" s="29"/>
      <c r="I19" s="29"/>
      <c r="J19" s="29"/>
    </row>
    <row r="20" spans="1:10" x14ac:dyDescent="0.35">
      <c r="A20" s="29"/>
      <c r="B20" s="29"/>
      <c r="C20" s="29"/>
      <c r="D20" s="29"/>
      <c r="E20" s="29"/>
      <c r="F20" s="29"/>
      <c r="G20" s="29"/>
      <c r="H20" s="29"/>
      <c r="I20" s="29"/>
      <c r="J20" s="29"/>
    </row>
    <row r="21" spans="1:10" x14ac:dyDescent="0.35">
      <c r="A21" s="29"/>
      <c r="B21" s="29"/>
      <c r="C21" s="29"/>
      <c r="D21" s="29"/>
      <c r="E21" s="29"/>
      <c r="F21" s="29"/>
      <c r="G21" s="29"/>
      <c r="H21" s="29"/>
      <c r="I21" s="29"/>
      <c r="J21" s="29"/>
    </row>
    <row r="22" spans="1:10" x14ac:dyDescent="0.35">
      <c r="A22" s="29"/>
      <c r="B22" s="29"/>
      <c r="C22" s="29"/>
      <c r="D22" s="29"/>
      <c r="E22" s="29"/>
      <c r="F22" s="29"/>
      <c r="G22" s="29"/>
      <c r="H22" s="29"/>
      <c r="I22" s="29"/>
      <c r="J22" s="29"/>
    </row>
    <row r="23" spans="1:10" x14ac:dyDescent="0.35">
      <c r="A23" s="29"/>
      <c r="B23" s="29"/>
      <c r="C23" s="29"/>
      <c r="D23" s="29"/>
      <c r="E23" s="29"/>
      <c r="F23" s="29"/>
      <c r="G23" s="29"/>
      <c r="H23" s="29"/>
      <c r="I23" s="29"/>
      <c r="J23" s="29"/>
    </row>
    <row r="24" spans="1:10" x14ac:dyDescent="0.35">
      <c r="A24" s="29"/>
      <c r="B24" s="29"/>
      <c r="C24" s="29"/>
      <c r="D24" s="29"/>
      <c r="E24" s="29"/>
      <c r="F24" s="29"/>
      <c r="G24" s="29"/>
      <c r="H24" s="29"/>
      <c r="I24" s="29"/>
      <c r="J24" s="29"/>
    </row>
    <row r="25" spans="1:10" x14ac:dyDescent="0.35">
      <c r="A25" s="29"/>
      <c r="B25" s="29"/>
      <c r="C25" s="29"/>
      <c r="D25" s="29"/>
      <c r="E25" s="29"/>
      <c r="F25" s="29"/>
      <c r="G25" s="29"/>
      <c r="H25" s="29"/>
      <c r="I25" s="29"/>
      <c r="J25" s="29"/>
    </row>
    <row r="26" spans="1:10" x14ac:dyDescent="0.35">
      <c r="A26" s="29"/>
      <c r="B26" s="29"/>
      <c r="C26" s="29"/>
      <c r="D26" s="29"/>
      <c r="E26" s="29"/>
      <c r="F26" s="29"/>
      <c r="G26" s="29"/>
      <c r="H26" s="29"/>
      <c r="I26" s="29"/>
      <c r="J26" s="29"/>
    </row>
    <row r="27" spans="1:10" x14ac:dyDescent="0.35">
      <c r="A27" s="29"/>
      <c r="B27" s="29"/>
      <c r="C27" s="29"/>
      <c r="D27" s="29"/>
      <c r="E27" s="29"/>
      <c r="F27" s="29"/>
      <c r="G27" s="29"/>
      <c r="H27" s="29"/>
      <c r="I27" s="29"/>
      <c r="J27" s="29"/>
    </row>
    <row r="28" spans="1:10" x14ac:dyDescent="0.35">
      <c r="A28" s="29"/>
      <c r="B28" s="29"/>
      <c r="C28" s="29"/>
      <c r="D28" s="29"/>
      <c r="E28" s="29"/>
      <c r="F28" s="29"/>
      <c r="G28" s="29"/>
      <c r="H28" s="29"/>
      <c r="I28" s="29"/>
      <c r="J28" s="29"/>
    </row>
    <row r="29" spans="1:10" x14ac:dyDescent="0.35">
      <c r="A29" s="29"/>
      <c r="B29" s="29"/>
      <c r="C29" s="29"/>
      <c r="D29" s="29"/>
      <c r="E29" s="29"/>
      <c r="F29" s="29"/>
      <c r="G29" s="29"/>
      <c r="H29" s="29"/>
      <c r="I29" s="29"/>
      <c r="J29" s="29"/>
    </row>
    <row r="30" spans="1:10" x14ac:dyDescent="0.35">
      <c r="A30" s="29"/>
      <c r="B30" s="29"/>
      <c r="C30" s="29"/>
      <c r="D30" s="29"/>
      <c r="E30" s="29"/>
      <c r="F30" s="29"/>
      <c r="G30" s="29"/>
      <c r="H30" s="29"/>
      <c r="I30" s="29"/>
      <c r="J30" s="29"/>
    </row>
    <row r="31" spans="1:10" x14ac:dyDescent="0.35">
      <c r="A31" s="29"/>
      <c r="B31" s="29"/>
      <c r="C31" s="29"/>
      <c r="D31" s="29"/>
      <c r="E31" s="29"/>
      <c r="F31" s="29"/>
      <c r="G31" s="29"/>
      <c r="H31" s="29"/>
      <c r="I31" s="29"/>
      <c r="J31" s="29"/>
    </row>
    <row r="32" spans="1:10" x14ac:dyDescent="0.35">
      <c r="A32" s="29"/>
      <c r="B32" s="29"/>
      <c r="C32" s="29"/>
      <c r="D32" s="29"/>
      <c r="E32" s="29"/>
      <c r="F32" s="29"/>
      <c r="G32" s="29"/>
      <c r="H32" s="29"/>
      <c r="I32" s="29"/>
      <c r="J32" s="29"/>
    </row>
    <row r="33" spans="1:10" x14ac:dyDescent="0.35">
      <c r="A33" s="29"/>
      <c r="B33" s="29"/>
      <c r="C33" s="29"/>
      <c r="D33" s="29"/>
      <c r="E33" s="29"/>
      <c r="F33" s="29"/>
      <c r="G33" s="29"/>
      <c r="H33" s="29"/>
      <c r="I33" s="29"/>
      <c r="J33" s="29"/>
    </row>
    <row r="34" spans="1:10" x14ac:dyDescent="0.35">
      <c r="A34" s="29"/>
      <c r="B34" s="29"/>
      <c r="C34" s="29"/>
      <c r="D34" s="29"/>
      <c r="E34" s="29"/>
      <c r="F34" s="29"/>
      <c r="G34" s="29"/>
      <c r="H34" s="29"/>
      <c r="I34" s="29"/>
      <c r="J34" s="29"/>
    </row>
    <row r="35" spans="1:10" x14ac:dyDescent="0.35">
      <c r="A35" s="29"/>
      <c r="B35" s="29"/>
      <c r="C35" s="29"/>
      <c r="D35" s="29"/>
      <c r="E35" s="29"/>
      <c r="F35" s="29"/>
      <c r="G35" s="29"/>
      <c r="H35" s="29"/>
      <c r="I35" s="29"/>
      <c r="J35" s="29"/>
    </row>
    <row r="36" spans="1:10" x14ac:dyDescent="0.35">
      <c r="A36" s="29"/>
      <c r="B36" s="29"/>
      <c r="C36" s="29"/>
      <c r="D36" s="29"/>
      <c r="E36" s="29"/>
      <c r="F36" s="29"/>
      <c r="G36" s="29"/>
      <c r="H36" s="29"/>
      <c r="I36" s="29"/>
      <c r="J36" s="29"/>
    </row>
    <row r="37" spans="1:10" x14ac:dyDescent="0.35">
      <c r="A37" s="29"/>
      <c r="B37" s="29"/>
      <c r="C37" s="29"/>
      <c r="D37" s="29"/>
      <c r="E37" s="29"/>
      <c r="F37" s="29"/>
      <c r="G37" s="29"/>
      <c r="H37" s="29"/>
      <c r="I37" s="29"/>
      <c r="J37" s="29"/>
    </row>
    <row r="38" spans="1:10" x14ac:dyDescent="0.35">
      <c r="A38" s="29"/>
      <c r="B38" s="29"/>
      <c r="C38" s="29"/>
      <c r="D38" s="29"/>
      <c r="E38" s="29"/>
      <c r="F38" s="29"/>
      <c r="G38" s="29"/>
      <c r="H38" s="29"/>
      <c r="I38" s="29"/>
      <c r="J38" s="29"/>
    </row>
    <row r="39" spans="1:10" x14ac:dyDescent="0.35">
      <c r="A39" s="29"/>
      <c r="B39" s="29"/>
      <c r="C39" s="29"/>
      <c r="D39" s="29"/>
      <c r="E39" s="29"/>
      <c r="F39" s="29"/>
      <c r="G39" s="29"/>
      <c r="H39" s="29"/>
      <c r="I39" s="29"/>
      <c r="J39" s="29"/>
    </row>
    <row r="40" spans="1:10" x14ac:dyDescent="0.35">
      <c r="A40" s="29"/>
      <c r="B40" s="29"/>
      <c r="C40" s="29"/>
      <c r="D40" s="29"/>
      <c r="E40" s="29"/>
      <c r="F40" s="29"/>
      <c r="G40" s="29"/>
      <c r="H40" s="29"/>
      <c r="I40" s="29"/>
      <c r="J40" s="29"/>
    </row>
    <row r="41" spans="1:10" x14ac:dyDescent="0.35">
      <c r="A41" s="29"/>
      <c r="B41" s="29"/>
      <c r="C41" s="29"/>
      <c r="D41" s="29"/>
      <c r="E41" s="29"/>
      <c r="F41" s="29"/>
      <c r="G41" s="29"/>
      <c r="H41" s="29"/>
      <c r="I41" s="29"/>
      <c r="J41" s="29"/>
    </row>
    <row r="42" spans="1:10" x14ac:dyDescent="0.35">
      <c r="A42" s="29"/>
      <c r="B42" s="29"/>
      <c r="C42" s="29"/>
      <c r="D42" s="29"/>
      <c r="E42" s="29"/>
      <c r="F42" s="29"/>
      <c r="G42" s="29"/>
      <c r="H42" s="29"/>
      <c r="I42" s="29"/>
      <c r="J42" s="29"/>
    </row>
    <row r="43" spans="1:10" x14ac:dyDescent="0.35">
      <c r="A43" s="29"/>
      <c r="B43" s="29"/>
      <c r="C43" s="29"/>
      <c r="D43" s="29"/>
      <c r="E43" s="29"/>
      <c r="F43" s="29"/>
      <c r="G43" s="29"/>
      <c r="H43" s="29"/>
      <c r="I43" s="29"/>
      <c r="J43" s="29"/>
    </row>
    <row r="44" spans="1:10" x14ac:dyDescent="0.35">
      <c r="A44" s="29"/>
      <c r="B44" s="29"/>
      <c r="C44" s="29"/>
      <c r="D44" s="29"/>
      <c r="E44" s="29"/>
      <c r="F44" s="29"/>
      <c r="G44" s="29"/>
      <c r="H44" s="29"/>
      <c r="I44" s="29"/>
      <c r="J44" s="29"/>
    </row>
    <row r="45" spans="1:10" x14ac:dyDescent="0.35">
      <c r="A45" s="29"/>
      <c r="B45" s="29"/>
      <c r="C45" s="29"/>
      <c r="D45" s="29"/>
      <c r="E45" s="29"/>
      <c r="F45" s="29"/>
      <c r="G45" s="29"/>
      <c r="H45" s="29"/>
      <c r="I45" s="29"/>
      <c r="J45" s="29"/>
    </row>
    <row r="46" spans="1:10" x14ac:dyDescent="0.35">
      <c r="A46" s="29"/>
      <c r="B46" s="29"/>
      <c r="C46" s="29"/>
      <c r="D46" s="29"/>
      <c r="E46" s="29"/>
      <c r="F46" s="29"/>
      <c r="G46" s="29"/>
      <c r="H46" s="29"/>
      <c r="I46" s="29"/>
      <c r="J46" s="29"/>
    </row>
    <row r="47" spans="1:10" x14ac:dyDescent="0.35">
      <c r="A47" s="29"/>
      <c r="B47" s="29"/>
      <c r="C47" s="29"/>
      <c r="D47" s="29"/>
      <c r="E47" s="29"/>
      <c r="F47" s="29"/>
      <c r="G47" s="29"/>
      <c r="H47" s="29"/>
      <c r="I47" s="29"/>
      <c r="J47" s="29"/>
    </row>
    <row r="48" spans="1:10" x14ac:dyDescent="0.35">
      <c r="A48" s="29"/>
      <c r="B48" s="29"/>
      <c r="C48" s="29"/>
      <c r="D48" s="29"/>
      <c r="E48" s="29"/>
      <c r="F48" s="29"/>
      <c r="G48" s="29"/>
      <c r="H48" s="29"/>
      <c r="I48" s="29"/>
      <c r="J48" s="29"/>
    </row>
    <row r="49" spans="1:10" x14ac:dyDescent="0.35">
      <c r="A49" s="29"/>
      <c r="B49" s="29"/>
      <c r="C49" s="29"/>
      <c r="D49" s="29"/>
      <c r="E49" s="29"/>
      <c r="F49" s="29"/>
      <c r="G49" s="29"/>
      <c r="H49" s="29"/>
      <c r="I49" s="29"/>
      <c r="J49" s="29"/>
    </row>
    <row r="55" spans="1:10" x14ac:dyDescent="0.35">
      <c r="A55" s="24" t="s">
        <v>34</v>
      </c>
    </row>
  </sheetData>
  <mergeCells count="10">
    <mergeCell ref="A6:A7"/>
    <mergeCell ref="B6:B7"/>
    <mergeCell ref="I6:I7"/>
    <mergeCell ref="J6:J7"/>
    <mergeCell ref="C6:C7"/>
    <mergeCell ref="D6:D7"/>
    <mergeCell ref="E6:E7"/>
    <mergeCell ref="F6:F7"/>
    <mergeCell ref="G6:G7"/>
    <mergeCell ref="H6: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D4E8-BB43-4D4F-9026-04FF0F09987F}">
  <dimension ref="A1:J28"/>
  <sheetViews>
    <sheetView workbookViewId="0">
      <selection activeCell="A2" sqref="A2"/>
    </sheetView>
  </sheetViews>
  <sheetFormatPr defaultColWidth="15.7265625" defaultRowHeight="14.5" x14ac:dyDescent="0.35"/>
  <cols>
    <col min="1" max="1" width="25.7265625" style="3" customWidth="1"/>
    <col min="2" max="5" width="20.7265625" style="3" customWidth="1"/>
    <col min="6" max="16384" width="15.7265625" style="3"/>
  </cols>
  <sheetData>
    <row r="1" spans="1:10" ht="18.5" x14ac:dyDescent="0.45">
      <c r="A1" s="10" t="s">
        <v>172</v>
      </c>
      <c r="B1" s="1"/>
      <c r="C1" s="1"/>
    </row>
    <row r="3" spans="1:10" x14ac:dyDescent="0.35">
      <c r="A3" s="80" t="s">
        <v>167</v>
      </c>
      <c r="B3" s="81"/>
      <c r="C3" s="81"/>
      <c r="D3" s="81"/>
      <c r="E3" s="15"/>
      <c r="F3" s="15"/>
      <c r="G3" s="15"/>
      <c r="H3" s="15"/>
      <c r="I3" s="15"/>
      <c r="J3" s="16"/>
    </row>
    <row r="4" spans="1:10" x14ac:dyDescent="0.35">
      <c r="A4" s="25" t="s">
        <v>168</v>
      </c>
      <c r="B4" s="26"/>
      <c r="C4" s="26"/>
      <c r="D4" s="26"/>
      <c r="E4" s="26"/>
      <c r="F4" s="26"/>
      <c r="G4" s="26"/>
      <c r="H4" s="26"/>
      <c r="I4" s="26"/>
      <c r="J4" s="18"/>
    </row>
    <row r="7" spans="1:10" x14ac:dyDescent="0.35">
      <c r="A7" s="19" t="s">
        <v>20</v>
      </c>
      <c r="B7" s="19" t="s">
        <v>21</v>
      </c>
      <c r="C7" s="19" t="s">
        <v>22</v>
      </c>
      <c r="D7" s="19" t="s">
        <v>23</v>
      </c>
      <c r="E7" s="19" t="s">
        <v>24</v>
      </c>
    </row>
    <row r="8" spans="1:10" x14ac:dyDescent="0.35">
      <c r="A8" s="30"/>
      <c r="B8" s="30"/>
      <c r="C8" s="30"/>
      <c r="D8" s="30"/>
      <c r="E8" s="30"/>
    </row>
    <row r="9" spans="1:10" x14ac:dyDescent="0.35">
      <c r="A9" s="29"/>
      <c r="B9" s="29"/>
      <c r="C9" s="29"/>
      <c r="D9" s="29"/>
      <c r="E9" s="29"/>
    </row>
    <row r="10" spans="1:10" x14ac:dyDescent="0.35">
      <c r="A10" s="29"/>
      <c r="B10" s="29"/>
      <c r="C10" s="29"/>
      <c r="D10" s="29"/>
      <c r="E10" s="29"/>
    </row>
    <row r="11" spans="1:10" x14ac:dyDescent="0.35">
      <c r="A11" s="29"/>
      <c r="B11" s="29"/>
      <c r="C11" s="29"/>
      <c r="D11" s="29"/>
      <c r="E11" s="29"/>
    </row>
    <row r="12" spans="1:10" x14ac:dyDescent="0.35">
      <c r="A12" s="29"/>
      <c r="B12" s="29"/>
      <c r="C12" s="29"/>
      <c r="D12" s="29"/>
      <c r="E12" s="29"/>
    </row>
    <row r="13" spans="1:10" x14ac:dyDescent="0.35">
      <c r="A13" s="29"/>
      <c r="B13" s="29"/>
      <c r="C13" s="29"/>
      <c r="D13" s="29"/>
      <c r="E13" s="29"/>
    </row>
    <row r="14" spans="1:10" x14ac:dyDescent="0.35">
      <c r="A14" s="29"/>
      <c r="B14" s="29"/>
      <c r="C14" s="29"/>
      <c r="D14" s="29"/>
      <c r="E14" s="29"/>
    </row>
    <row r="15" spans="1:10" x14ac:dyDescent="0.35">
      <c r="A15" s="29"/>
      <c r="B15" s="29"/>
      <c r="C15" s="29"/>
      <c r="D15" s="29"/>
      <c r="E15" s="29"/>
    </row>
    <row r="16" spans="1:10" x14ac:dyDescent="0.35">
      <c r="A16" s="29"/>
      <c r="B16" s="29"/>
      <c r="C16" s="29"/>
      <c r="D16" s="29"/>
      <c r="E16" s="29"/>
    </row>
    <row r="17" spans="1:5" x14ac:dyDescent="0.35">
      <c r="A17" s="29"/>
      <c r="B17" s="29"/>
      <c r="C17" s="29"/>
      <c r="D17" s="29"/>
      <c r="E17" s="29"/>
    </row>
    <row r="18" spans="1:5" x14ac:dyDescent="0.35">
      <c r="A18" s="29"/>
      <c r="B18" s="29"/>
      <c r="C18" s="29"/>
      <c r="D18" s="29"/>
      <c r="E18" s="29"/>
    </row>
    <row r="19" spans="1:5" x14ac:dyDescent="0.35">
      <c r="A19" s="29"/>
      <c r="B19" s="29"/>
      <c r="C19" s="29"/>
      <c r="D19" s="29"/>
      <c r="E19" s="29"/>
    </row>
    <row r="20" spans="1:5" x14ac:dyDescent="0.35">
      <c r="A20" s="29"/>
      <c r="B20" s="29"/>
      <c r="C20" s="29"/>
      <c r="D20" s="29"/>
      <c r="E20" s="29"/>
    </row>
    <row r="21" spans="1:5" x14ac:dyDescent="0.35">
      <c r="A21" s="29"/>
      <c r="B21" s="29"/>
      <c r="C21" s="29"/>
      <c r="D21" s="29"/>
      <c r="E21" s="29"/>
    </row>
    <row r="22" spans="1:5" x14ac:dyDescent="0.35">
      <c r="A22" s="29"/>
      <c r="B22" s="29"/>
      <c r="C22" s="29"/>
      <c r="D22" s="29"/>
      <c r="E22" s="29"/>
    </row>
    <row r="23" spans="1:5" x14ac:dyDescent="0.35">
      <c r="A23" s="29"/>
      <c r="B23" s="29"/>
      <c r="C23" s="29"/>
      <c r="D23" s="29"/>
      <c r="E23" s="29"/>
    </row>
    <row r="24" spans="1:5" x14ac:dyDescent="0.35">
      <c r="A24" s="29"/>
      <c r="B24" s="29"/>
      <c r="C24" s="29"/>
      <c r="D24" s="29"/>
      <c r="E24" s="29"/>
    </row>
    <row r="25" spans="1:5" x14ac:dyDescent="0.35">
      <c r="A25" s="29"/>
      <c r="B25" s="29"/>
      <c r="C25" s="29"/>
      <c r="D25" s="29"/>
      <c r="E25" s="29"/>
    </row>
    <row r="26" spans="1:5" x14ac:dyDescent="0.35">
      <c r="A26" s="29"/>
      <c r="B26" s="29"/>
      <c r="C26" s="29"/>
      <c r="D26" s="29"/>
      <c r="E26" s="29"/>
    </row>
    <row r="28" spans="1:5" x14ac:dyDescent="0.35">
      <c r="A28" s="24" t="s">
        <v>34</v>
      </c>
    </row>
  </sheetData>
  <mergeCells count="1">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A044-8889-494E-B6F9-6760D9705801}">
  <dimension ref="A1:X80"/>
  <sheetViews>
    <sheetView workbookViewId="0">
      <selection activeCell="A2" sqref="A2"/>
    </sheetView>
  </sheetViews>
  <sheetFormatPr defaultColWidth="15.7265625" defaultRowHeight="14.5" x14ac:dyDescent="0.35"/>
  <cols>
    <col min="1" max="1" width="16.7265625" style="24" customWidth="1"/>
    <col min="2" max="2" width="25.7265625" style="24" customWidth="1"/>
    <col min="3" max="3" width="18.453125" style="24" bestFit="1" customWidth="1"/>
    <col min="4" max="4" width="20.7265625" style="24" customWidth="1"/>
    <col min="5" max="16384" width="15.7265625" style="24"/>
  </cols>
  <sheetData>
    <row r="1" spans="1:24" s="3" customFormat="1" ht="18.5" x14ac:dyDescent="0.45">
      <c r="A1" s="10" t="s">
        <v>173</v>
      </c>
      <c r="B1" s="1"/>
      <c r="C1" s="1"/>
    </row>
    <row r="2" spans="1:24" s="3" customFormat="1" x14ac:dyDescent="0.35"/>
    <row r="3" spans="1:24" s="3" customFormat="1" x14ac:dyDescent="0.35">
      <c r="A3" s="11" t="s">
        <v>26</v>
      </c>
      <c r="B3" s="12"/>
      <c r="C3" s="12"/>
      <c r="D3" s="12"/>
      <c r="E3" s="12"/>
      <c r="F3" s="12"/>
      <c r="G3" s="13"/>
    </row>
    <row r="4" spans="1:24" s="3" customFormat="1" x14ac:dyDescent="0.35">
      <c r="A4" s="17"/>
      <c r="B4" s="17"/>
      <c r="C4" s="17"/>
    </row>
    <row r="5" spans="1:24" s="21" customFormat="1" x14ac:dyDescent="0.35">
      <c r="A5" s="20" t="s">
        <v>27</v>
      </c>
      <c r="B5" s="20" t="s">
        <v>28</v>
      </c>
      <c r="C5" s="20" t="s">
        <v>29</v>
      </c>
      <c r="D5" s="20" t="s">
        <v>30</v>
      </c>
      <c r="E5" s="27">
        <v>2018</v>
      </c>
      <c r="F5" s="27">
        <v>2019</v>
      </c>
      <c r="G5" s="27">
        <v>2020</v>
      </c>
      <c r="H5" s="27">
        <v>2021</v>
      </c>
      <c r="I5" s="27">
        <v>2022</v>
      </c>
      <c r="J5" s="27">
        <v>2023</v>
      </c>
      <c r="K5" s="27">
        <v>2024</v>
      </c>
      <c r="L5" s="27">
        <v>2025</v>
      </c>
      <c r="M5" s="27">
        <v>2026</v>
      </c>
      <c r="N5" s="27">
        <v>2027</v>
      </c>
      <c r="O5" s="27">
        <v>2028</v>
      </c>
      <c r="P5" s="27">
        <v>2029</v>
      </c>
      <c r="Q5" s="27">
        <v>2030</v>
      </c>
      <c r="R5" s="27">
        <v>2031</v>
      </c>
      <c r="S5" s="27">
        <v>2032</v>
      </c>
      <c r="T5" s="27">
        <v>2033</v>
      </c>
      <c r="U5" s="27">
        <v>2034</v>
      </c>
      <c r="V5" s="27">
        <v>2035</v>
      </c>
      <c r="W5" s="27">
        <v>2036</v>
      </c>
      <c r="X5" s="27">
        <v>2037</v>
      </c>
    </row>
    <row r="6" spans="1:24" x14ac:dyDescent="0.35">
      <c r="A6" s="22" t="s">
        <v>8</v>
      </c>
      <c r="B6" s="23" t="s">
        <v>35</v>
      </c>
      <c r="C6" s="28" t="s">
        <v>36</v>
      </c>
      <c r="D6" s="22">
        <v>900</v>
      </c>
      <c r="E6" s="22"/>
      <c r="F6" s="22"/>
      <c r="G6" s="22"/>
      <c r="H6" s="22"/>
      <c r="I6" s="22"/>
      <c r="J6" s="22"/>
      <c r="K6" s="22"/>
      <c r="L6" s="22"/>
      <c r="M6" s="22"/>
      <c r="N6" s="22"/>
      <c r="O6" s="22"/>
      <c r="P6" s="22"/>
      <c r="Q6" s="22"/>
      <c r="R6" s="22"/>
      <c r="S6" s="22"/>
      <c r="T6" s="22"/>
      <c r="U6" s="22"/>
      <c r="V6" s="22"/>
      <c r="W6" s="22"/>
      <c r="X6" s="22"/>
    </row>
    <row r="7" spans="1:24" x14ac:dyDescent="0.35">
      <c r="A7" s="22" t="s">
        <v>8</v>
      </c>
      <c r="B7" s="23" t="s">
        <v>35</v>
      </c>
      <c r="C7" s="28" t="s">
        <v>36</v>
      </c>
      <c r="D7" s="22" t="s">
        <v>31</v>
      </c>
      <c r="E7" s="22"/>
      <c r="F7" s="22"/>
      <c r="G7" s="22"/>
      <c r="H7" s="22"/>
      <c r="I7" s="22"/>
      <c r="J7" s="22"/>
      <c r="K7" s="22"/>
      <c r="L7" s="22"/>
      <c r="M7" s="22"/>
      <c r="N7" s="22"/>
      <c r="O7" s="22"/>
      <c r="P7" s="22"/>
      <c r="Q7" s="22"/>
      <c r="R7" s="22"/>
      <c r="S7" s="22"/>
      <c r="T7" s="22"/>
      <c r="U7" s="22"/>
      <c r="V7" s="22"/>
      <c r="W7" s="22"/>
      <c r="X7" s="22"/>
    </row>
    <row r="8" spans="1:24" x14ac:dyDescent="0.35">
      <c r="A8" s="22" t="s">
        <v>8</v>
      </c>
      <c r="B8" s="23" t="s">
        <v>35</v>
      </c>
      <c r="C8" s="28" t="s">
        <v>37</v>
      </c>
      <c r="D8" s="22"/>
      <c r="E8" s="22"/>
      <c r="F8" s="22"/>
      <c r="G8" s="22"/>
      <c r="H8" s="22"/>
      <c r="I8" s="22"/>
      <c r="J8" s="22"/>
      <c r="K8" s="22"/>
      <c r="L8" s="22"/>
      <c r="M8" s="22"/>
      <c r="N8" s="22"/>
      <c r="O8" s="22"/>
      <c r="P8" s="22"/>
      <c r="Q8" s="22"/>
      <c r="R8" s="22"/>
      <c r="S8" s="22"/>
      <c r="T8" s="22"/>
      <c r="U8" s="22"/>
      <c r="V8" s="22"/>
      <c r="W8" s="22"/>
      <c r="X8" s="22"/>
    </row>
    <row r="9" spans="1:24" x14ac:dyDescent="0.35">
      <c r="A9" s="22" t="s">
        <v>8</v>
      </c>
      <c r="B9" s="23" t="s">
        <v>35</v>
      </c>
      <c r="C9" s="28" t="s">
        <v>38</v>
      </c>
      <c r="D9" s="22"/>
      <c r="E9" s="22"/>
      <c r="F9" s="22"/>
      <c r="G9" s="22"/>
      <c r="H9" s="22"/>
      <c r="I9" s="22"/>
      <c r="J9" s="22"/>
      <c r="K9" s="22"/>
      <c r="L9" s="22"/>
      <c r="M9" s="22"/>
      <c r="N9" s="22"/>
      <c r="O9" s="22"/>
      <c r="P9" s="22"/>
      <c r="Q9" s="22"/>
      <c r="R9" s="22"/>
      <c r="S9" s="22"/>
      <c r="T9" s="22"/>
      <c r="U9" s="22"/>
      <c r="V9" s="22"/>
      <c r="W9" s="22"/>
      <c r="X9" s="22"/>
    </row>
    <row r="10" spans="1:24" x14ac:dyDescent="0.35">
      <c r="A10" s="22" t="s">
        <v>8</v>
      </c>
      <c r="B10" s="23" t="s">
        <v>35</v>
      </c>
      <c r="C10" s="28" t="s">
        <v>39</v>
      </c>
      <c r="D10" s="22"/>
      <c r="E10" s="22"/>
      <c r="F10" s="22"/>
      <c r="G10" s="22"/>
      <c r="H10" s="22"/>
      <c r="I10" s="22"/>
      <c r="J10" s="22"/>
      <c r="K10" s="22"/>
      <c r="L10" s="22"/>
      <c r="M10" s="22"/>
      <c r="N10" s="22"/>
      <c r="O10" s="22"/>
      <c r="P10" s="22"/>
      <c r="Q10" s="22"/>
      <c r="R10" s="22"/>
      <c r="S10" s="22"/>
      <c r="T10" s="22"/>
      <c r="U10" s="22"/>
      <c r="V10" s="22"/>
      <c r="W10" s="22"/>
      <c r="X10" s="22"/>
    </row>
    <row r="11" spans="1:24" x14ac:dyDescent="0.35">
      <c r="A11" s="22" t="s">
        <v>8</v>
      </c>
      <c r="B11" s="23" t="s">
        <v>35</v>
      </c>
      <c r="C11" s="28" t="s">
        <v>40</v>
      </c>
      <c r="D11" s="22"/>
      <c r="E11" s="22"/>
      <c r="F11" s="22"/>
      <c r="G11" s="22"/>
      <c r="H11" s="22"/>
      <c r="I11" s="22"/>
      <c r="J11" s="22"/>
      <c r="K11" s="22"/>
      <c r="L11" s="22"/>
      <c r="M11" s="22"/>
      <c r="N11" s="22"/>
      <c r="O11" s="22"/>
      <c r="P11" s="22"/>
      <c r="Q11" s="22"/>
      <c r="R11" s="22"/>
      <c r="S11" s="22"/>
      <c r="T11" s="22"/>
      <c r="U11" s="22"/>
      <c r="V11" s="22"/>
      <c r="W11" s="22"/>
      <c r="X11" s="22"/>
    </row>
    <row r="12" spans="1:24" x14ac:dyDescent="0.35">
      <c r="A12" s="22" t="s">
        <v>8</v>
      </c>
      <c r="B12" s="23" t="s">
        <v>35</v>
      </c>
      <c r="C12" s="28" t="s">
        <v>41</v>
      </c>
      <c r="D12" s="22"/>
      <c r="E12" s="22"/>
      <c r="F12" s="22"/>
      <c r="G12" s="22"/>
      <c r="H12" s="22"/>
      <c r="I12" s="22"/>
      <c r="J12" s="22"/>
      <c r="K12" s="22"/>
      <c r="L12" s="22"/>
      <c r="M12" s="22"/>
      <c r="N12" s="22"/>
      <c r="O12" s="22"/>
      <c r="P12" s="22"/>
      <c r="Q12" s="22"/>
      <c r="R12" s="22"/>
      <c r="S12" s="22"/>
      <c r="T12" s="22"/>
      <c r="U12" s="22"/>
      <c r="V12" s="22"/>
      <c r="W12" s="22"/>
      <c r="X12" s="22"/>
    </row>
    <row r="13" spans="1:24" x14ac:dyDescent="0.35">
      <c r="A13" s="22" t="s">
        <v>8</v>
      </c>
      <c r="B13" s="23" t="s">
        <v>163</v>
      </c>
      <c r="C13" s="28" t="s">
        <v>36</v>
      </c>
      <c r="D13" s="22"/>
      <c r="E13" s="22"/>
      <c r="F13" s="22"/>
      <c r="G13" s="22"/>
      <c r="H13" s="22"/>
      <c r="I13" s="22"/>
      <c r="J13" s="22"/>
      <c r="K13" s="22"/>
      <c r="L13" s="22"/>
      <c r="M13" s="22"/>
      <c r="N13" s="22"/>
      <c r="O13" s="22"/>
      <c r="P13" s="22"/>
      <c r="Q13" s="22"/>
      <c r="R13" s="22"/>
      <c r="S13" s="22"/>
      <c r="T13" s="22"/>
      <c r="U13" s="22"/>
      <c r="V13" s="22"/>
      <c r="W13" s="22"/>
      <c r="X13" s="22"/>
    </row>
    <row r="14" spans="1:24" x14ac:dyDescent="0.35">
      <c r="A14" s="22" t="s">
        <v>8</v>
      </c>
      <c r="B14" s="23" t="s">
        <v>163</v>
      </c>
      <c r="C14" s="28" t="s">
        <v>37</v>
      </c>
      <c r="D14" s="22"/>
      <c r="E14" s="22"/>
      <c r="F14" s="22"/>
      <c r="G14" s="22"/>
      <c r="H14" s="22"/>
      <c r="I14" s="22"/>
      <c r="J14" s="22"/>
      <c r="K14" s="22"/>
      <c r="L14" s="22"/>
      <c r="M14" s="22"/>
      <c r="N14" s="22"/>
      <c r="O14" s="22"/>
      <c r="P14" s="22"/>
      <c r="Q14" s="22"/>
      <c r="R14" s="22"/>
      <c r="S14" s="22"/>
      <c r="T14" s="22"/>
      <c r="U14" s="22"/>
      <c r="V14" s="22"/>
      <c r="W14" s="22"/>
      <c r="X14" s="22"/>
    </row>
    <row r="15" spans="1:24" x14ac:dyDescent="0.35">
      <c r="A15" s="22" t="s">
        <v>8</v>
      </c>
      <c r="B15" s="23" t="s">
        <v>163</v>
      </c>
      <c r="C15" s="28" t="s">
        <v>38</v>
      </c>
      <c r="D15" s="22"/>
      <c r="E15" s="22"/>
      <c r="F15" s="22"/>
      <c r="G15" s="22"/>
      <c r="H15" s="22"/>
      <c r="I15" s="22"/>
      <c r="J15" s="22"/>
      <c r="K15" s="22"/>
      <c r="L15" s="22"/>
      <c r="M15" s="22"/>
      <c r="N15" s="22"/>
      <c r="O15" s="22"/>
      <c r="P15" s="22"/>
      <c r="Q15" s="22"/>
      <c r="R15" s="22"/>
      <c r="S15" s="22"/>
      <c r="T15" s="22"/>
      <c r="U15" s="22"/>
      <c r="V15" s="22"/>
      <c r="W15" s="22"/>
      <c r="X15" s="22"/>
    </row>
    <row r="16" spans="1:24" x14ac:dyDescent="0.35">
      <c r="A16" s="22" t="s">
        <v>8</v>
      </c>
      <c r="B16" s="23" t="s">
        <v>163</v>
      </c>
      <c r="C16" s="28" t="s">
        <v>39</v>
      </c>
      <c r="D16" s="22"/>
      <c r="E16" s="22"/>
      <c r="F16" s="22"/>
      <c r="G16" s="22"/>
      <c r="H16" s="22"/>
      <c r="I16" s="22"/>
      <c r="J16" s="22"/>
      <c r="K16" s="22"/>
      <c r="L16" s="22"/>
      <c r="M16" s="22"/>
      <c r="N16" s="22"/>
      <c r="O16" s="22"/>
      <c r="P16" s="22"/>
      <c r="Q16" s="22"/>
      <c r="R16" s="22"/>
      <c r="S16" s="22"/>
      <c r="T16" s="22"/>
      <c r="U16" s="22"/>
      <c r="V16" s="22"/>
      <c r="W16" s="22"/>
      <c r="X16" s="22"/>
    </row>
    <row r="17" spans="1:24" x14ac:dyDescent="0.35">
      <c r="A17" s="22" t="s">
        <v>8</v>
      </c>
      <c r="B17" s="23" t="s">
        <v>163</v>
      </c>
      <c r="C17" s="28" t="s">
        <v>40</v>
      </c>
      <c r="D17" s="22"/>
      <c r="E17" s="22"/>
      <c r="F17" s="22"/>
      <c r="G17" s="22"/>
      <c r="H17" s="22"/>
      <c r="I17" s="22"/>
      <c r="J17" s="22"/>
      <c r="K17" s="22"/>
      <c r="L17" s="22"/>
      <c r="M17" s="22"/>
      <c r="N17" s="22"/>
      <c r="O17" s="22"/>
      <c r="P17" s="22"/>
      <c r="Q17" s="22"/>
      <c r="R17" s="22"/>
      <c r="S17" s="22"/>
      <c r="T17" s="22"/>
      <c r="U17" s="22"/>
      <c r="V17" s="22"/>
      <c r="W17" s="22"/>
      <c r="X17" s="22"/>
    </row>
    <row r="18" spans="1:24" x14ac:dyDescent="0.35">
      <c r="A18" s="22" t="s">
        <v>8</v>
      </c>
      <c r="B18" s="23" t="s">
        <v>163</v>
      </c>
      <c r="C18" s="28" t="s">
        <v>41</v>
      </c>
      <c r="D18" s="22"/>
      <c r="E18" s="22"/>
      <c r="F18" s="22"/>
      <c r="G18" s="22"/>
      <c r="H18" s="22"/>
      <c r="I18" s="22"/>
      <c r="J18" s="22"/>
      <c r="K18" s="22"/>
      <c r="L18" s="22"/>
      <c r="M18" s="22"/>
      <c r="N18" s="22"/>
      <c r="O18" s="22"/>
      <c r="P18" s="22"/>
      <c r="Q18" s="22"/>
      <c r="R18" s="22"/>
      <c r="S18" s="22"/>
      <c r="T18" s="22"/>
      <c r="U18" s="22"/>
      <c r="V18" s="22"/>
      <c r="W18" s="22"/>
      <c r="X18" s="22"/>
    </row>
    <row r="19" spans="1:24" x14ac:dyDescent="0.35">
      <c r="A19" s="22" t="s">
        <v>8</v>
      </c>
      <c r="B19" s="23" t="s">
        <v>32</v>
      </c>
      <c r="C19" s="28" t="s">
        <v>36</v>
      </c>
      <c r="D19" s="22"/>
      <c r="E19" s="22"/>
      <c r="F19" s="22"/>
      <c r="G19" s="22"/>
      <c r="H19" s="22"/>
      <c r="I19" s="22"/>
      <c r="J19" s="22"/>
      <c r="K19" s="22"/>
      <c r="L19" s="22"/>
      <c r="M19" s="22"/>
      <c r="N19" s="22"/>
      <c r="O19" s="22"/>
      <c r="P19" s="22"/>
      <c r="Q19" s="22"/>
      <c r="R19" s="22"/>
      <c r="S19" s="22"/>
      <c r="T19" s="22"/>
      <c r="U19" s="22"/>
      <c r="V19" s="22"/>
      <c r="W19" s="22"/>
      <c r="X19" s="22"/>
    </row>
    <row r="20" spans="1:24" x14ac:dyDescent="0.35">
      <c r="A20" s="22" t="s">
        <v>8</v>
      </c>
      <c r="B20" s="23" t="s">
        <v>32</v>
      </c>
      <c r="C20" s="28" t="s">
        <v>37</v>
      </c>
      <c r="D20" s="22"/>
      <c r="E20" s="22"/>
      <c r="F20" s="22"/>
      <c r="G20" s="22"/>
      <c r="H20" s="22"/>
      <c r="I20" s="22"/>
      <c r="J20" s="22"/>
      <c r="K20" s="22"/>
      <c r="L20" s="22"/>
      <c r="M20" s="22"/>
      <c r="N20" s="22"/>
      <c r="O20" s="22"/>
      <c r="P20" s="22"/>
      <c r="Q20" s="22"/>
      <c r="R20" s="22"/>
      <c r="S20" s="22"/>
      <c r="T20" s="22"/>
      <c r="U20" s="22"/>
      <c r="V20" s="22"/>
      <c r="W20" s="22"/>
      <c r="X20" s="22"/>
    </row>
    <row r="21" spans="1:24" x14ac:dyDescent="0.35">
      <c r="A21" s="22" t="s">
        <v>8</v>
      </c>
      <c r="B21" s="23" t="s">
        <v>32</v>
      </c>
      <c r="C21" s="28" t="s">
        <v>38</v>
      </c>
      <c r="D21" s="22"/>
      <c r="E21" s="22"/>
      <c r="F21" s="22"/>
      <c r="G21" s="22"/>
      <c r="H21" s="22"/>
      <c r="I21" s="22"/>
      <c r="J21" s="22"/>
      <c r="K21" s="22"/>
      <c r="L21" s="22"/>
      <c r="M21" s="22"/>
      <c r="N21" s="22"/>
      <c r="O21" s="22"/>
      <c r="P21" s="22"/>
      <c r="Q21" s="22"/>
      <c r="R21" s="22"/>
      <c r="S21" s="22"/>
      <c r="T21" s="22"/>
      <c r="U21" s="22"/>
      <c r="V21" s="22"/>
      <c r="W21" s="22"/>
      <c r="X21" s="22"/>
    </row>
    <row r="22" spans="1:24" x14ac:dyDescent="0.35">
      <c r="A22" s="22" t="s">
        <v>8</v>
      </c>
      <c r="B22" s="23" t="s">
        <v>32</v>
      </c>
      <c r="C22" s="28" t="s">
        <v>39</v>
      </c>
      <c r="D22" s="22"/>
      <c r="E22" s="22"/>
      <c r="F22" s="22"/>
      <c r="G22" s="22"/>
      <c r="H22" s="22"/>
      <c r="I22" s="22"/>
      <c r="J22" s="22"/>
      <c r="K22" s="22"/>
      <c r="L22" s="22"/>
      <c r="M22" s="22"/>
      <c r="N22" s="22"/>
      <c r="O22" s="22"/>
      <c r="P22" s="22"/>
      <c r="Q22" s="22"/>
      <c r="R22" s="22"/>
      <c r="S22" s="22"/>
      <c r="T22" s="22"/>
      <c r="U22" s="22"/>
      <c r="V22" s="22"/>
      <c r="W22" s="22"/>
      <c r="X22" s="22"/>
    </row>
    <row r="23" spans="1:24" x14ac:dyDescent="0.35">
      <c r="A23" s="22" t="s">
        <v>8</v>
      </c>
      <c r="B23" s="23" t="s">
        <v>32</v>
      </c>
      <c r="C23" s="28" t="s">
        <v>40</v>
      </c>
      <c r="D23" s="22"/>
      <c r="E23" s="22"/>
      <c r="F23" s="22"/>
      <c r="G23" s="22"/>
      <c r="H23" s="22"/>
      <c r="I23" s="22"/>
      <c r="J23" s="22"/>
      <c r="K23" s="22"/>
      <c r="L23" s="22"/>
      <c r="M23" s="22"/>
      <c r="N23" s="22"/>
      <c r="O23" s="22"/>
      <c r="P23" s="22"/>
      <c r="Q23" s="22"/>
      <c r="R23" s="22"/>
      <c r="S23" s="22"/>
      <c r="T23" s="22"/>
      <c r="U23" s="22"/>
      <c r="V23" s="22"/>
      <c r="W23" s="22"/>
      <c r="X23" s="22"/>
    </row>
    <row r="24" spans="1:24" x14ac:dyDescent="0.35">
      <c r="A24" s="22" t="s">
        <v>8</v>
      </c>
      <c r="B24" s="23" t="s">
        <v>32</v>
      </c>
      <c r="C24" s="28" t="s">
        <v>41</v>
      </c>
      <c r="D24" s="22"/>
      <c r="E24" s="22"/>
      <c r="F24" s="22"/>
      <c r="G24" s="22"/>
      <c r="H24" s="22"/>
      <c r="I24" s="22"/>
      <c r="J24" s="22"/>
      <c r="K24" s="22"/>
      <c r="L24" s="22"/>
      <c r="M24" s="22"/>
      <c r="N24" s="22"/>
      <c r="O24" s="22"/>
      <c r="P24" s="22"/>
      <c r="Q24" s="22"/>
      <c r="R24" s="22"/>
      <c r="S24" s="22"/>
      <c r="T24" s="22"/>
      <c r="U24" s="22"/>
      <c r="V24" s="22"/>
      <c r="W24" s="22"/>
      <c r="X24" s="22"/>
    </row>
    <row r="25" spans="1:24" x14ac:dyDescent="0.35">
      <c r="A25" s="22" t="s">
        <v>8</v>
      </c>
      <c r="B25" s="23" t="s">
        <v>33</v>
      </c>
      <c r="C25" s="28" t="s">
        <v>36</v>
      </c>
      <c r="D25" s="22"/>
      <c r="E25" s="22"/>
      <c r="F25" s="22"/>
      <c r="G25" s="22"/>
      <c r="H25" s="22"/>
      <c r="I25" s="22"/>
      <c r="J25" s="22"/>
      <c r="K25" s="22"/>
      <c r="L25" s="22"/>
      <c r="M25" s="22"/>
      <c r="N25" s="22"/>
      <c r="O25" s="22"/>
      <c r="P25" s="22"/>
      <c r="Q25" s="22"/>
      <c r="R25" s="22"/>
      <c r="S25" s="22"/>
      <c r="T25" s="22"/>
      <c r="U25" s="22"/>
      <c r="V25" s="22"/>
      <c r="W25" s="22"/>
      <c r="X25" s="22"/>
    </row>
    <row r="26" spans="1:24" x14ac:dyDescent="0.35">
      <c r="A26" s="22" t="s">
        <v>8</v>
      </c>
      <c r="B26" s="23" t="s">
        <v>33</v>
      </c>
      <c r="C26" s="28" t="s">
        <v>37</v>
      </c>
      <c r="D26" s="22"/>
      <c r="E26" s="22"/>
      <c r="F26" s="22"/>
      <c r="G26" s="22"/>
      <c r="H26" s="22"/>
      <c r="I26" s="22"/>
      <c r="J26" s="22"/>
      <c r="K26" s="22"/>
      <c r="L26" s="22"/>
      <c r="M26" s="22"/>
      <c r="N26" s="22"/>
      <c r="O26" s="22"/>
      <c r="P26" s="22"/>
      <c r="Q26" s="22"/>
      <c r="R26" s="22"/>
      <c r="S26" s="22"/>
      <c r="T26" s="22"/>
      <c r="U26" s="22"/>
      <c r="V26" s="22"/>
      <c r="W26" s="22"/>
      <c r="X26" s="22"/>
    </row>
    <row r="27" spans="1:24" x14ac:dyDescent="0.35">
      <c r="A27" s="22" t="s">
        <v>8</v>
      </c>
      <c r="B27" s="23" t="s">
        <v>33</v>
      </c>
      <c r="C27" s="28" t="s">
        <v>38</v>
      </c>
      <c r="D27" s="22"/>
      <c r="E27" s="22"/>
      <c r="F27" s="22"/>
      <c r="G27" s="22"/>
      <c r="H27" s="22"/>
      <c r="I27" s="22"/>
      <c r="J27" s="22"/>
      <c r="K27" s="22"/>
      <c r="L27" s="22"/>
      <c r="M27" s="22"/>
      <c r="N27" s="22"/>
      <c r="O27" s="22"/>
      <c r="P27" s="22"/>
      <c r="Q27" s="22"/>
      <c r="R27" s="22"/>
      <c r="S27" s="22"/>
      <c r="T27" s="22"/>
      <c r="U27" s="22"/>
      <c r="V27" s="22"/>
      <c r="W27" s="22"/>
      <c r="X27" s="22"/>
    </row>
    <row r="28" spans="1:24" x14ac:dyDescent="0.35">
      <c r="A28" s="22" t="s">
        <v>8</v>
      </c>
      <c r="B28" s="23" t="s">
        <v>33</v>
      </c>
      <c r="C28" s="28" t="s">
        <v>39</v>
      </c>
      <c r="D28" s="22"/>
      <c r="E28" s="22"/>
      <c r="F28" s="22"/>
      <c r="G28" s="22"/>
      <c r="H28" s="22"/>
      <c r="I28" s="22"/>
      <c r="J28" s="22"/>
      <c r="K28" s="22"/>
      <c r="L28" s="22"/>
      <c r="M28" s="22"/>
      <c r="N28" s="22"/>
      <c r="O28" s="22"/>
      <c r="P28" s="22"/>
      <c r="Q28" s="22"/>
      <c r="R28" s="22"/>
      <c r="S28" s="22"/>
      <c r="T28" s="22"/>
      <c r="U28" s="22"/>
      <c r="V28" s="22"/>
      <c r="W28" s="22"/>
      <c r="X28" s="22"/>
    </row>
    <row r="29" spans="1:24" x14ac:dyDescent="0.35">
      <c r="A29" s="22" t="s">
        <v>8</v>
      </c>
      <c r="B29" s="23" t="s">
        <v>33</v>
      </c>
      <c r="C29" s="28" t="s">
        <v>40</v>
      </c>
      <c r="D29" s="22"/>
      <c r="E29" s="22"/>
      <c r="F29" s="22"/>
      <c r="G29" s="22"/>
      <c r="H29" s="22"/>
      <c r="I29" s="22"/>
      <c r="J29" s="22"/>
      <c r="K29" s="22"/>
      <c r="L29" s="22"/>
      <c r="M29" s="22"/>
      <c r="N29" s="22"/>
      <c r="O29" s="22"/>
      <c r="P29" s="22"/>
      <c r="Q29" s="22"/>
      <c r="R29" s="22"/>
      <c r="S29" s="22"/>
      <c r="T29" s="22"/>
      <c r="U29" s="22"/>
      <c r="V29" s="22"/>
      <c r="W29" s="22"/>
      <c r="X29" s="22"/>
    </row>
    <row r="30" spans="1:24" x14ac:dyDescent="0.35">
      <c r="A30" s="22" t="s">
        <v>8</v>
      </c>
      <c r="B30" s="23" t="s">
        <v>33</v>
      </c>
      <c r="C30" s="28" t="s">
        <v>41</v>
      </c>
      <c r="D30" s="22"/>
      <c r="E30" s="22"/>
      <c r="F30" s="22"/>
      <c r="G30" s="22"/>
      <c r="H30" s="22"/>
      <c r="I30" s="22"/>
      <c r="J30" s="22"/>
      <c r="K30" s="22"/>
      <c r="L30" s="22"/>
      <c r="M30" s="22"/>
      <c r="N30" s="22"/>
      <c r="O30" s="22"/>
      <c r="P30" s="22"/>
      <c r="Q30" s="22"/>
      <c r="R30" s="22"/>
      <c r="S30" s="22"/>
      <c r="T30" s="22"/>
      <c r="U30" s="22"/>
      <c r="V30" s="22"/>
      <c r="W30" s="22"/>
      <c r="X30" s="22"/>
    </row>
    <row r="31" spans="1:24" x14ac:dyDescent="0.35">
      <c r="A31" s="22" t="s">
        <v>9</v>
      </c>
      <c r="B31" s="23" t="s">
        <v>35</v>
      </c>
      <c r="C31" s="28" t="s">
        <v>36</v>
      </c>
      <c r="D31" s="22"/>
      <c r="E31" s="22"/>
      <c r="F31" s="22"/>
      <c r="G31" s="22"/>
      <c r="H31" s="22"/>
      <c r="I31" s="22"/>
      <c r="J31" s="22"/>
      <c r="K31" s="22"/>
      <c r="L31" s="22"/>
      <c r="M31" s="22"/>
      <c r="N31" s="22"/>
      <c r="O31" s="22"/>
      <c r="P31" s="22"/>
      <c r="Q31" s="22"/>
      <c r="R31" s="22"/>
      <c r="S31" s="22"/>
      <c r="T31" s="22"/>
      <c r="U31" s="22"/>
      <c r="V31" s="22"/>
      <c r="W31" s="22"/>
      <c r="X31" s="22"/>
    </row>
    <row r="32" spans="1:24" x14ac:dyDescent="0.35">
      <c r="A32" s="22" t="s">
        <v>9</v>
      </c>
      <c r="B32" s="23" t="s">
        <v>35</v>
      </c>
      <c r="C32" s="28" t="s">
        <v>37</v>
      </c>
      <c r="D32" s="22"/>
      <c r="E32" s="22"/>
      <c r="F32" s="22"/>
      <c r="G32" s="22"/>
      <c r="H32" s="22"/>
      <c r="I32" s="22"/>
      <c r="J32" s="22"/>
      <c r="K32" s="22"/>
      <c r="L32" s="22"/>
      <c r="M32" s="22"/>
      <c r="N32" s="22"/>
      <c r="O32" s="22"/>
      <c r="P32" s="22"/>
      <c r="Q32" s="22"/>
      <c r="R32" s="22"/>
      <c r="S32" s="22"/>
      <c r="T32" s="22"/>
      <c r="U32" s="22"/>
      <c r="V32" s="22"/>
      <c r="W32" s="22"/>
      <c r="X32" s="22"/>
    </row>
    <row r="33" spans="1:24" x14ac:dyDescent="0.35">
      <c r="A33" s="22" t="s">
        <v>9</v>
      </c>
      <c r="B33" s="23" t="s">
        <v>35</v>
      </c>
      <c r="C33" s="28" t="s">
        <v>38</v>
      </c>
      <c r="D33" s="22"/>
      <c r="E33" s="22"/>
      <c r="F33" s="22"/>
      <c r="G33" s="22"/>
      <c r="H33" s="22"/>
      <c r="I33" s="22"/>
      <c r="J33" s="22"/>
      <c r="K33" s="22"/>
      <c r="L33" s="22"/>
      <c r="M33" s="22"/>
      <c r="N33" s="22"/>
      <c r="O33" s="22"/>
      <c r="P33" s="22"/>
      <c r="Q33" s="22"/>
      <c r="R33" s="22"/>
      <c r="S33" s="22"/>
      <c r="T33" s="22"/>
      <c r="U33" s="22"/>
      <c r="V33" s="22"/>
      <c r="W33" s="22"/>
      <c r="X33" s="22"/>
    </row>
    <row r="34" spans="1:24" x14ac:dyDescent="0.35">
      <c r="A34" s="22" t="s">
        <v>9</v>
      </c>
      <c r="B34" s="23" t="s">
        <v>35</v>
      </c>
      <c r="C34" s="28" t="s">
        <v>39</v>
      </c>
      <c r="D34" s="22"/>
      <c r="E34" s="22"/>
      <c r="F34" s="22"/>
      <c r="G34" s="22"/>
      <c r="H34" s="22"/>
      <c r="I34" s="22"/>
      <c r="J34" s="22"/>
      <c r="K34" s="22"/>
      <c r="L34" s="22"/>
      <c r="M34" s="22"/>
      <c r="N34" s="22"/>
      <c r="O34" s="22"/>
      <c r="P34" s="22"/>
      <c r="Q34" s="22"/>
      <c r="R34" s="22"/>
      <c r="S34" s="22"/>
      <c r="T34" s="22"/>
      <c r="U34" s="22"/>
      <c r="V34" s="22"/>
      <c r="W34" s="22"/>
      <c r="X34" s="22"/>
    </row>
    <row r="35" spans="1:24" x14ac:dyDescent="0.35">
      <c r="A35" s="22" t="s">
        <v>9</v>
      </c>
      <c r="B35" s="23" t="s">
        <v>35</v>
      </c>
      <c r="C35" s="28" t="s">
        <v>40</v>
      </c>
      <c r="D35" s="22"/>
      <c r="E35" s="22"/>
      <c r="F35" s="22"/>
      <c r="G35" s="22"/>
      <c r="H35" s="22"/>
      <c r="I35" s="22"/>
      <c r="J35" s="22"/>
      <c r="K35" s="22"/>
      <c r="L35" s="22"/>
      <c r="M35" s="22"/>
      <c r="N35" s="22"/>
      <c r="O35" s="22"/>
      <c r="P35" s="22"/>
      <c r="Q35" s="22"/>
      <c r="R35" s="22"/>
      <c r="S35" s="22"/>
      <c r="T35" s="22"/>
      <c r="U35" s="22"/>
      <c r="V35" s="22"/>
      <c r="W35" s="22"/>
      <c r="X35" s="22"/>
    </row>
    <row r="36" spans="1:24" x14ac:dyDescent="0.35">
      <c r="A36" s="22" t="s">
        <v>9</v>
      </c>
      <c r="B36" s="23" t="s">
        <v>35</v>
      </c>
      <c r="C36" s="28" t="s">
        <v>41</v>
      </c>
      <c r="D36" s="22"/>
      <c r="E36" s="22"/>
      <c r="F36" s="22"/>
      <c r="G36" s="22"/>
      <c r="H36" s="22"/>
      <c r="I36" s="22"/>
      <c r="J36" s="22"/>
      <c r="K36" s="22"/>
      <c r="L36" s="22"/>
      <c r="M36" s="22"/>
      <c r="N36" s="22"/>
      <c r="O36" s="22"/>
      <c r="P36" s="22"/>
      <c r="Q36" s="22"/>
      <c r="R36" s="22"/>
      <c r="S36" s="22"/>
      <c r="T36" s="22"/>
      <c r="U36" s="22"/>
      <c r="V36" s="22"/>
      <c r="W36" s="22"/>
      <c r="X36" s="22"/>
    </row>
    <row r="37" spans="1:24" x14ac:dyDescent="0.35">
      <c r="A37" s="22" t="s">
        <v>9</v>
      </c>
      <c r="B37" s="23" t="s">
        <v>163</v>
      </c>
      <c r="C37" s="28" t="s">
        <v>36</v>
      </c>
      <c r="D37" s="22"/>
      <c r="E37" s="22"/>
      <c r="F37" s="22"/>
      <c r="G37" s="22"/>
      <c r="H37" s="22"/>
      <c r="I37" s="22"/>
      <c r="J37" s="22"/>
      <c r="K37" s="22"/>
      <c r="L37" s="22"/>
      <c r="M37" s="22"/>
      <c r="N37" s="22"/>
      <c r="O37" s="22"/>
      <c r="P37" s="22"/>
      <c r="Q37" s="22"/>
      <c r="R37" s="22"/>
      <c r="S37" s="22"/>
      <c r="T37" s="22"/>
      <c r="U37" s="22"/>
      <c r="V37" s="22"/>
      <c r="W37" s="22"/>
      <c r="X37" s="22"/>
    </row>
    <row r="38" spans="1:24" x14ac:dyDescent="0.35">
      <c r="A38" s="22" t="s">
        <v>9</v>
      </c>
      <c r="B38" s="23" t="s">
        <v>163</v>
      </c>
      <c r="C38" s="28" t="s">
        <v>37</v>
      </c>
      <c r="D38" s="22"/>
      <c r="E38" s="22"/>
      <c r="F38" s="22"/>
      <c r="G38" s="22"/>
      <c r="H38" s="22"/>
      <c r="I38" s="22"/>
      <c r="J38" s="22"/>
      <c r="K38" s="22"/>
      <c r="L38" s="22"/>
      <c r="M38" s="22"/>
      <c r="N38" s="22"/>
      <c r="O38" s="22"/>
      <c r="P38" s="22"/>
      <c r="Q38" s="22"/>
      <c r="R38" s="22"/>
      <c r="S38" s="22"/>
      <c r="T38" s="22"/>
      <c r="U38" s="22"/>
      <c r="V38" s="22"/>
      <c r="W38" s="22"/>
      <c r="X38" s="22"/>
    </row>
    <row r="39" spans="1:24" x14ac:dyDescent="0.35">
      <c r="A39" s="22" t="s">
        <v>9</v>
      </c>
      <c r="B39" s="23" t="s">
        <v>163</v>
      </c>
      <c r="C39" s="28" t="s">
        <v>38</v>
      </c>
      <c r="D39" s="22"/>
      <c r="E39" s="22"/>
      <c r="F39" s="22"/>
      <c r="G39" s="22"/>
      <c r="H39" s="22"/>
      <c r="I39" s="22"/>
      <c r="J39" s="22"/>
      <c r="K39" s="22"/>
      <c r="L39" s="22"/>
      <c r="M39" s="22"/>
      <c r="N39" s="22"/>
      <c r="O39" s="22"/>
      <c r="P39" s="22"/>
      <c r="Q39" s="22"/>
      <c r="R39" s="22"/>
      <c r="S39" s="22"/>
      <c r="T39" s="22"/>
      <c r="U39" s="22"/>
      <c r="V39" s="22"/>
      <c r="W39" s="22"/>
      <c r="X39" s="22"/>
    </row>
    <row r="40" spans="1:24" x14ac:dyDescent="0.35">
      <c r="A40" s="22" t="s">
        <v>9</v>
      </c>
      <c r="B40" s="23" t="s">
        <v>163</v>
      </c>
      <c r="C40" s="28" t="s">
        <v>39</v>
      </c>
      <c r="D40" s="22"/>
      <c r="E40" s="22"/>
      <c r="F40" s="22"/>
      <c r="G40" s="22"/>
      <c r="H40" s="22"/>
      <c r="I40" s="22"/>
      <c r="J40" s="22"/>
      <c r="K40" s="22"/>
      <c r="L40" s="22"/>
      <c r="M40" s="22"/>
      <c r="N40" s="22"/>
      <c r="O40" s="22"/>
      <c r="P40" s="22"/>
      <c r="Q40" s="22"/>
      <c r="R40" s="22"/>
      <c r="S40" s="22"/>
      <c r="T40" s="22"/>
      <c r="U40" s="22"/>
      <c r="V40" s="22"/>
      <c r="W40" s="22"/>
      <c r="X40" s="22"/>
    </row>
    <row r="41" spans="1:24" x14ac:dyDescent="0.35">
      <c r="A41" s="22" t="s">
        <v>9</v>
      </c>
      <c r="B41" s="23" t="s">
        <v>163</v>
      </c>
      <c r="C41" s="28" t="s">
        <v>40</v>
      </c>
      <c r="D41" s="22"/>
      <c r="E41" s="22"/>
      <c r="F41" s="22"/>
      <c r="G41" s="22"/>
      <c r="H41" s="22"/>
      <c r="I41" s="22"/>
      <c r="J41" s="22"/>
      <c r="K41" s="22"/>
      <c r="L41" s="22"/>
      <c r="M41" s="22"/>
      <c r="N41" s="22"/>
      <c r="O41" s="22"/>
      <c r="P41" s="22"/>
      <c r="Q41" s="22"/>
      <c r="R41" s="22"/>
      <c r="S41" s="22"/>
      <c r="T41" s="22"/>
      <c r="U41" s="22"/>
      <c r="V41" s="22"/>
      <c r="W41" s="22"/>
      <c r="X41" s="22"/>
    </row>
    <row r="42" spans="1:24" x14ac:dyDescent="0.35">
      <c r="A42" s="22" t="s">
        <v>9</v>
      </c>
      <c r="B42" s="23" t="s">
        <v>163</v>
      </c>
      <c r="C42" s="28" t="s">
        <v>41</v>
      </c>
      <c r="D42" s="22"/>
      <c r="E42" s="22"/>
      <c r="F42" s="22"/>
      <c r="G42" s="22"/>
      <c r="H42" s="22"/>
      <c r="I42" s="22"/>
      <c r="J42" s="22"/>
      <c r="K42" s="22"/>
      <c r="L42" s="22"/>
      <c r="M42" s="22"/>
      <c r="N42" s="22"/>
      <c r="O42" s="22"/>
      <c r="P42" s="22"/>
      <c r="Q42" s="22"/>
      <c r="R42" s="22"/>
      <c r="S42" s="22"/>
      <c r="T42" s="22"/>
      <c r="U42" s="22"/>
      <c r="V42" s="22"/>
      <c r="W42" s="22"/>
      <c r="X42" s="22"/>
    </row>
    <row r="43" spans="1:24" x14ac:dyDescent="0.35">
      <c r="A43" s="22" t="s">
        <v>9</v>
      </c>
      <c r="B43" s="23" t="s">
        <v>32</v>
      </c>
      <c r="C43" s="28" t="s">
        <v>36</v>
      </c>
      <c r="D43" s="22"/>
      <c r="E43" s="22"/>
      <c r="F43" s="22"/>
      <c r="G43" s="22"/>
      <c r="H43" s="22"/>
      <c r="I43" s="22"/>
      <c r="J43" s="22"/>
      <c r="K43" s="22"/>
      <c r="L43" s="22"/>
      <c r="M43" s="22"/>
      <c r="N43" s="22"/>
      <c r="O43" s="22"/>
      <c r="P43" s="22"/>
      <c r="Q43" s="22"/>
      <c r="R43" s="22"/>
      <c r="S43" s="22"/>
      <c r="T43" s="22"/>
      <c r="U43" s="22"/>
      <c r="V43" s="22"/>
      <c r="W43" s="22"/>
      <c r="X43" s="22"/>
    </row>
    <row r="44" spans="1:24" x14ac:dyDescent="0.35">
      <c r="A44" s="22" t="s">
        <v>9</v>
      </c>
      <c r="B44" s="23" t="s">
        <v>32</v>
      </c>
      <c r="C44" s="28" t="s">
        <v>37</v>
      </c>
      <c r="D44" s="22"/>
      <c r="E44" s="22"/>
      <c r="F44" s="22"/>
      <c r="G44" s="22"/>
      <c r="H44" s="22"/>
      <c r="I44" s="22"/>
      <c r="J44" s="22"/>
      <c r="K44" s="22"/>
      <c r="L44" s="22"/>
      <c r="M44" s="22"/>
      <c r="N44" s="22"/>
      <c r="O44" s="22"/>
      <c r="P44" s="22"/>
      <c r="Q44" s="22"/>
      <c r="R44" s="22"/>
      <c r="S44" s="22"/>
      <c r="T44" s="22"/>
      <c r="U44" s="22"/>
      <c r="V44" s="22"/>
      <c r="W44" s="22"/>
      <c r="X44" s="22"/>
    </row>
    <row r="45" spans="1:24" x14ac:dyDescent="0.35">
      <c r="A45" s="22" t="s">
        <v>9</v>
      </c>
      <c r="B45" s="23" t="s">
        <v>32</v>
      </c>
      <c r="C45" s="28" t="s">
        <v>38</v>
      </c>
      <c r="D45" s="22"/>
      <c r="E45" s="22"/>
      <c r="F45" s="22"/>
      <c r="G45" s="22"/>
      <c r="H45" s="22"/>
      <c r="I45" s="22"/>
      <c r="J45" s="22"/>
      <c r="K45" s="22"/>
      <c r="L45" s="22"/>
      <c r="M45" s="22"/>
      <c r="N45" s="22"/>
      <c r="O45" s="22"/>
      <c r="P45" s="22"/>
      <c r="Q45" s="22"/>
      <c r="R45" s="22"/>
      <c r="S45" s="22"/>
      <c r="T45" s="22"/>
      <c r="U45" s="22"/>
      <c r="V45" s="22"/>
      <c r="W45" s="22"/>
      <c r="X45" s="22"/>
    </row>
    <row r="46" spans="1:24" x14ac:dyDescent="0.35">
      <c r="A46" s="22" t="s">
        <v>9</v>
      </c>
      <c r="B46" s="23" t="s">
        <v>32</v>
      </c>
      <c r="C46" s="28" t="s">
        <v>39</v>
      </c>
      <c r="D46" s="22"/>
      <c r="E46" s="22"/>
      <c r="F46" s="22"/>
      <c r="G46" s="22"/>
      <c r="H46" s="22"/>
      <c r="I46" s="22"/>
      <c r="J46" s="22"/>
      <c r="K46" s="22"/>
      <c r="L46" s="22"/>
      <c r="M46" s="22"/>
      <c r="N46" s="22"/>
      <c r="O46" s="22"/>
      <c r="P46" s="22"/>
      <c r="Q46" s="22"/>
      <c r="R46" s="22"/>
      <c r="S46" s="22"/>
      <c r="T46" s="22"/>
      <c r="U46" s="22"/>
      <c r="V46" s="22"/>
      <c r="W46" s="22"/>
      <c r="X46" s="22"/>
    </row>
    <row r="47" spans="1:24" x14ac:dyDescent="0.35">
      <c r="A47" s="22" t="s">
        <v>9</v>
      </c>
      <c r="B47" s="23" t="s">
        <v>32</v>
      </c>
      <c r="C47" s="28" t="s">
        <v>40</v>
      </c>
      <c r="D47" s="22"/>
      <c r="E47" s="22"/>
      <c r="F47" s="22"/>
      <c r="G47" s="22"/>
      <c r="H47" s="22"/>
      <c r="I47" s="22"/>
      <c r="J47" s="22"/>
      <c r="K47" s="22"/>
      <c r="L47" s="22"/>
      <c r="M47" s="22"/>
      <c r="N47" s="22"/>
      <c r="O47" s="22"/>
      <c r="P47" s="22"/>
      <c r="Q47" s="22"/>
      <c r="R47" s="22"/>
      <c r="S47" s="22"/>
      <c r="T47" s="22"/>
      <c r="U47" s="22"/>
      <c r="V47" s="22"/>
      <c r="W47" s="22"/>
      <c r="X47" s="22"/>
    </row>
    <row r="48" spans="1:24" x14ac:dyDescent="0.35">
      <c r="A48" s="22" t="s">
        <v>9</v>
      </c>
      <c r="B48" s="23" t="s">
        <v>32</v>
      </c>
      <c r="C48" s="28" t="s">
        <v>41</v>
      </c>
      <c r="D48" s="22"/>
      <c r="E48" s="22"/>
      <c r="F48" s="22"/>
      <c r="G48" s="22"/>
      <c r="H48" s="22"/>
      <c r="I48" s="22"/>
      <c r="J48" s="22"/>
      <c r="K48" s="22"/>
      <c r="L48" s="22"/>
      <c r="M48" s="22"/>
      <c r="N48" s="22"/>
      <c r="O48" s="22"/>
      <c r="P48" s="22"/>
      <c r="Q48" s="22"/>
      <c r="R48" s="22"/>
      <c r="S48" s="22"/>
      <c r="T48" s="22"/>
      <c r="U48" s="22"/>
      <c r="V48" s="22"/>
      <c r="W48" s="22"/>
      <c r="X48" s="22"/>
    </row>
    <row r="49" spans="1:24" x14ac:dyDescent="0.35">
      <c r="A49" s="22" t="s">
        <v>9</v>
      </c>
      <c r="B49" s="23" t="s">
        <v>33</v>
      </c>
      <c r="C49" s="28" t="s">
        <v>36</v>
      </c>
      <c r="D49" s="22"/>
      <c r="E49" s="22"/>
      <c r="F49" s="22"/>
      <c r="G49" s="22"/>
      <c r="H49" s="22"/>
      <c r="I49" s="22"/>
      <c r="J49" s="22"/>
      <c r="K49" s="22"/>
      <c r="L49" s="22"/>
      <c r="M49" s="22"/>
      <c r="N49" s="22"/>
      <c r="O49" s="22"/>
      <c r="P49" s="22"/>
      <c r="Q49" s="22"/>
      <c r="R49" s="22"/>
      <c r="S49" s="22"/>
      <c r="T49" s="22"/>
      <c r="U49" s="22"/>
      <c r="V49" s="22"/>
      <c r="W49" s="22"/>
      <c r="X49" s="22"/>
    </row>
    <row r="50" spans="1:24" x14ac:dyDescent="0.35">
      <c r="A50" s="22" t="s">
        <v>9</v>
      </c>
      <c r="B50" s="23" t="s">
        <v>33</v>
      </c>
      <c r="C50" s="28" t="s">
        <v>37</v>
      </c>
      <c r="D50" s="22"/>
      <c r="E50" s="22"/>
      <c r="F50" s="22"/>
      <c r="G50" s="22"/>
      <c r="H50" s="22"/>
      <c r="I50" s="22"/>
      <c r="J50" s="22"/>
      <c r="K50" s="22"/>
      <c r="L50" s="22"/>
      <c r="M50" s="22"/>
      <c r="N50" s="22"/>
      <c r="O50" s="22"/>
      <c r="P50" s="22"/>
      <c r="Q50" s="22"/>
      <c r="R50" s="22"/>
      <c r="S50" s="22"/>
      <c r="T50" s="22"/>
      <c r="U50" s="22"/>
      <c r="V50" s="22"/>
      <c r="W50" s="22"/>
      <c r="X50" s="22"/>
    </row>
    <row r="51" spans="1:24" x14ac:dyDescent="0.35">
      <c r="A51" s="22" t="s">
        <v>9</v>
      </c>
      <c r="B51" s="23" t="s">
        <v>33</v>
      </c>
      <c r="C51" s="28" t="s">
        <v>38</v>
      </c>
      <c r="D51" s="22"/>
      <c r="E51" s="22"/>
      <c r="F51" s="22"/>
      <c r="G51" s="22"/>
      <c r="H51" s="22"/>
      <c r="I51" s="22"/>
      <c r="J51" s="22"/>
      <c r="K51" s="22"/>
      <c r="L51" s="22"/>
      <c r="M51" s="22"/>
      <c r="N51" s="22"/>
      <c r="O51" s="22"/>
      <c r="P51" s="22"/>
      <c r="Q51" s="22"/>
      <c r="R51" s="22"/>
      <c r="S51" s="22"/>
      <c r="T51" s="22"/>
      <c r="U51" s="22"/>
      <c r="V51" s="22"/>
      <c r="W51" s="22"/>
      <c r="X51" s="22"/>
    </row>
    <row r="52" spans="1:24" x14ac:dyDescent="0.35">
      <c r="A52" s="22" t="s">
        <v>9</v>
      </c>
      <c r="B52" s="23" t="s">
        <v>33</v>
      </c>
      <c r="C52" s="28" t="s">
        <v>39</v>
      </c>
      <c r="D52" s="22"/>
      <c r="E52" s="22"/>
      <c r="F52" s="22"/>
      <c r="G52" s="22"/>
      <c r="H52" s="22"/>
      <c r="I52" s="22"/>
      <c r="J52" s="22"/>
      <c r="K52" s="22"/>
      <c r="L52" s="22"/>
      <c r="M52" s="22"/>
      <c r="N52" s="22"/>
      <c r="O52" s="22"/>
      <c r="P52" s="22"/>
      <c r="Q52" s="22"/>
      <c r="R52" s="22"/>
      <c r="S52" s="22"/>
      <c r="T52" s="22"/>
      <c r="U52" s="22"/>
      <c r="V52" s="22"/>
      <c r="W52" s="22"/>
      <c r="X52" s="22"/>
    </row>
    <row r="53" spans="1:24" x14ac:dyDescent="0.35">
      <c r="A53" s="22" t="s">
        <v>9</v>
      </c>
      <c r="B53" s="23" t="s">
        <v>33</v>
      </c>
      <c r="C53" s="28" t="s">
        <v>40</v>
      </c>
      <c r="D53" s="22"/>
      <c r="E53" s="22"/>
      <c r="F53" s="22"/>
      <c r="G53" s="22"/>
      <c r="H53" s="22"/>
      <c r="I53" s="22"/>
      <c r="J53" s="22"/>
      <c r="K53" s="22"/>
      <c r="L53" s="22"/>
      <c r="M53" s="22"/>
      <c r="N53" s="22"/>
      <c r="O53" s="22"/>
      <c r="P53" s="22"/>
      <c r="Q53" s="22"/>
      <c r="R53" s="22"/>
      <c r="S53" s="22"/>
      <c r="T53" s="22"/>
      <c r="U53" s="22"/>
      <c r="V53" s="22"/>
      <c r="W53" s="22"/>
      <c r="X53" s="22"/>
    </row>
    <row r="54" spans="1:24" x14ac:dyDescent="0.35">
      <c r="A54" s="22" t="s">
        <v>9</v>
      </c>
      <c r="B54" s="23" t="s">
        <v>33</v>
      </c>
      <c r="C54" s="28" t="s">
        <v>41</v>
      </c>
      <c r="D54" s="22"/>
      <c r="E54" s="22"/>
      <c r="F54" s="22"/>
      <c r="G54" s="22"/>
      <c r="H54" s="22"/>
      <c r="I54" s="22"/>
      <c r="J54" s="22"/>
      <c r="K54" s="22"/>
      <c r="L54" s="22"/>
      <c r="M54" s="22"/>
      <c r="N54" s="22"/>
      <c r="O54" s="22"/>
      <c r="P54" s="22"/>
      <c r="Q54" s="22"/>
      <c r="R54" s="22"/>
      <c r="S54" s="22"/>
      <c r="T54" s="22"/>
      <c r="U54" s="22"/>
      <c r="V54" s="22"/>
      <c r="W54" s="22"/>
      <c r="X54" s="22"/>
    </row>
    <row r="55" spans="1:24" x14ac:dyDescent="0.35">
      <c r="A55" s="22" t="s">
        <v>10</v>
      </c>
      <c r="B55" s="23" t="s">
        <v>35</v>
      </c>
      <c r="C55" s="28" t="s">
        <v>36</v>
      </c>
      <c r="D55" s="22"/>
      <c r="E55" s="22"/>
      <c r="F55" s="22"/>
      <c r="G55" s="22"/>
      <c r="H55" s="22"/>
      <c r="I55" s="22"/>
      <c r="J55" s="22"/>
      <c r="K55" s="22"/>
      <c r="L55" s="22"/>
      <c r="M55" s="22"/>
      <c r="N55" s="22"/>
      <c r="O55" s="22"/>
      <c r="P55" s="22"/>
      <c r="Q55" s="22"/>
      <c r="R55" s="22"/>
      <c r="S55" s="22"/>
      <c r="T55" s="22"/>
      <c r="U55" s="22"/>
      <c r="V55" s="22"/>
      <c r="W55" s="22"/>
      <c r="X55" s="22"/>
    </row>
    <row r="56" spans="1:24" x14ac:dyDescent="0.35">
      <c r="A56" s="22" t="s">
        <v>10</v>
      </c>
      <c r="B56" s="23" t="s">
        <v>35</v>
      </c>
      <c r="C56" s="28" t="s">
        <v>37</v>
      </c>
      <c r="D56" s="22"/>
      <c r="E56" s="22"/>
      <c r="F56" s="22"/>
      <c r="G56" s="22"/>
      <c r="H56" s="22"/>
      <c r="I56" s="22"/>
      <c r="J56" s="22"/>
      <c r="K56" s="22"/>
      <c r="L56" s="22"/>
      <c r="M56" s="22"/>
      <c r="N56" s="22"/>
      <c r="O56" s="22"/>
      <c r="P56" s="22"/>
      <c r="Q56" s="22"/>
      <c r="R56" s="22"/>
      <c r="S56" s="22"/>
      <c r="T56" s="22"/>
      <c r="U56" s="22"/>
      <c r="V56" s="22"/>
      <c r="W56" s="22"/>
      <c r="X56" s="22"/>
    </row>
    <row r="57" spans="1:24" x14ac:dyDescent="0.35">
      <c r="A57" s="22" t="s">
        <v>10</v>
      </c>
      <c r="B57" s="23" t="s">
        <v>35</v>
      </c>
      <c r="C57" s="28" t="s">
        <v>38</v>
      </c>
      <c r="D57" s="22"/>
      <c r="E57" s="22"/>
      <c r="F57" s="22"/>
      <c r="G57" s="22"/>
      <c r="H57" s="22"/>
      <c r="I57" s="22"/>
      <c r="J57" s="22"/>
      <c r="K57" s="22"/>
      <c r="L57" s="22"/>
      <c r="M57" s="22"/>
      <c r="N57" s="22"/>
      <c r="O57" s="22"/>
      <c r="P57" s="22"/>
      <c r="Q57" s="22"/>
      <c r="R57" s="22"/>
      <c r="S57" s="22"/>
      <c r="T57" s="22"/>
      <c r="U57" s="22"/>
      <c r="V57" s="22"/>
      <c r="W57" s="22"/>
      <c r="X57" s="22"/>
    </row>
    <row r="58" spans="1:24" x14ac:dyDescent="0.35">
      <c r="A58" s="22" t="s">
        <v>10</v>
      </c>
      <c r="B58" s="23" t="s">
        <v>35</v>
      </c>
      <c r="C58" s="28" t="s">
        <v>39</v>
      </c>
      <c r="D58" s="22"/>
      <c r="E58" s="22"/>
      <c r="F58" s="22"/>
      <c r="G58" s="22"/>
      <c r="H58" s="22"/>
      <c r="I58" s="22"/>
      <c r="J58" s="22"/>
      <c r="K58" s="22"/>
      <c r="L58" s="22"/>
      <c r="M58" s="22"/>
      <c r="N58" s="22"/>
      <c r="O58" s="22"/>
      <c r="P58" s="22"/>
      <c r="Q58" s="22"/>
      <c r="R58" s="22"/>
      <c r="S58" s="22"/>
      <c r="T58" s="22"/>
      <c r="U58" s="22"/>
      <c r="V58" s="22"/>
      <c r="W58" s="22"/>
      <c r="X58" s="22"/>
    </row>
    <row r="59" spans="1:24" x14ac:dyDescent="0.35">
      <c r="A59" s="22" t="s">
        <v>10</v>
      </c>
      <c r="B59" s="23" t="s">
        <v>35</v>
      </c>
      <c r="C59" s="28" t="s">
        <v>40</v>
      </c>
      <c r="D59" s="22"/>
      <c r="E59" s="22"/>
      <c r="F59" s="22"/>
      <c r="G59" s="22"/>
      <c r="H59" s="22"/>
      <c r="I59" s="22"/>
      <c r="J59" s="22"/>
      <c r="K59" s="22"/>
      <c r="L59" s="22"/>
      <c r="M59" s="22"/>
      <c r="N59" s="22"/>
      <c r="O59" s="22"/>
      <c r="P59" s="22"/>
      <c r="Q59" s="22"/>
      <c r="R59" s="22"/>
      <c r="S59" s="22"/>
      <c r="T59" s="22"/>
      <c r="U59" s="22"/>
      <c r="V59" s="22"/>
      <c r="W59" s="22"/>
      <c r="X59" s="22"/>
    </row>
    <row r="60" spans="1:24" x14ac:dyDescent="0.35">
      <c r="A60" s="22" t="s">
        <v>10</v>
      </c>
      <c r="B60" s="23" t="s">
        <v>35</v>
      </c>
      <c r="C60" s="28" t="s">
        <v>41</v>
      </c>
      <c r="D60" s="22"/>
      <c r="E60" s="22"/>
      <c r="F60" s="22"/>
      <c r="G60" s="22"/>
      <c r="H60" s="22"/>
      <c r="I60" s="22"/>
      <c r="J60" s="22"/>
      <c r="K60" s="22"/>
      <c r="L60" s="22"/>
      <c r="M60" s="22"/>
      <c r="N60" s="22"/>
      <c r="O60" s="22"/>
      <c r="P60" s="22"/>
      <c r="Q60" s="22"/>
      <c r="R60" s="22"/>
      <c r="S60" s="22"/>
      <c r="T60" s="22"/>
      <c r="U60" s="22"/>
      <c r="V60" s="22"/>
      <c r="W60" s="22"/>
      <c r="X60" s="22"/>
    </row>
    <row r="61" spans="1:24" x14ac:dyDescent="0.35">
      <c r="A61" s="22" t="s">
        <v>10</v>
      </c>
      <c r="B61" s="23" t="s">
        <v>163</v>
      </c>
      <c r="C61" s="28" t="s">
        <v>36</v>
      </c>
      <c r="D61" s="22"/>
      <c r="E61" s="22"/>
      <c r="F61" s="22"/>
      <c r="G61" s="22"/>
      <c r="H61" s="22"/>
      <c r="I61" s="22"/>
      <c r="J61" s="22"/>
      <c r="K61" s="22"/>
      <c r="L61" s="22"/>
      <c r="M61" s="22"/>
      <c r="N61" s="22"/>
      <c r="O61" s="22"/>
      <c r="P61" s="22"/>
      <c r="Q61" s="22"/>
      <c r="R61" s="22"/>
      <c r="S61" s="22"/>
      <c r="T61" s="22"/>
      <c r="U61" s="22"/>
      <c r="V61" s="22"/>
      <c r="W61" s="22"/>
      <c r="X61" s="22"/>
    </row>
    <row r="62" spans="1:24" x14ac:dyDescent="0.35">
      <c r="A62" s="22" t="s">
        <v>10</v>
      </c>
      <c r="B62" s="23" t="s">
        <v>163</v>
      </c>
      <c r="C62" s="28" t="s">
        <v>37</v>
      </c>
      <c r="D62" s="22"/>
      <c r="E62" s="22"/>
      <c r="F62" s="22"/>
      <c r="G62" s="22"/>
      <c r="H62" s="22"/>
      <c r="I62" s="22"/>
      <c r="J62" s="22"/>
      <c r="K62" s="22"/>
      <c r="L62" s="22"/>
      <c r="M62" s="22"/>
      <c r="N62" s="22"/>
      <c r="O62" s="22"/>
      <c r="P62" s="22"/>
      <c r="Q62" s="22"/>
      <c r="R62" s="22"/>
      <c r="S62" s="22"/>
      <c r="T62" s="22"/>
      <c r="U62" s="22"/>
      <c r="V62" s="22"/>
      <c r="W62" s="22"/>
      <c r="X62" s="22"/>
    </row>
    <row r="63" spans="1:24" x14ac:dyDescent="0.35">
      <c r="A63" s="22" t="s">
        <v>10</v>
      </c>
      <c r="B63" s="23" t="s">
        <v>163</v>
      </c>
      <c r="C63" s="28" t="s">
        <v>38</v>
      </c>
      <c r="D63" s="22"/>
      <c r="E63" s="22"/>
      <c r="F63" s="22"/>
      <c r="G63" s="22"/>
      <c r="H63" s="22"/>
      <c r="I63" s="22"/>
      <c r="J63" s="22"/>
      <c r="K63" s="22"/>
      <c r="L63" s="22"/>
      <c r="M63" s="22"/>
      <c r="N63" s="22"/>
      <c r="O63" s="22"/>
      <c r="P63" s="22"/>
      <c r="Q63" s="22"/>
      <c r="R63" s="22"/>
      <c r="S63" s="22"/>
      <c r="T63" s="22"/>
      <c r="U63" s="22"/>
      <c r="V63" s="22"/>
      <c r="W63" s="22"/>
      <c r="X63" s="22"/>
    </row>
    <row r="64" spans="1:24" x14ac:dyDescent="0.35">
      <c r="A64" s="22" t="s">
        <v>10</v>
      </c>
      <c r="B64" s="23" t="s">
        <v>163</v>
      </c>
      <c r="C64" s="28" t="s">
        <v>39</v>
      </c>
      <c r="D64" s="22"/>
      <c r="E64" s="22"/>
      <c r="F64" s="22"/>
      <c r="G64" s="22"/>
      <c r="H64" s="22"/>
      <c r="I64" s="22"/>
      <c r="J64" s="22"/>
      <c r="K64" s="22"/>
      <c r="L64" s="22"/>
      <c r="M64" s="22"/>
      <c r="N64" s="22"/>
      <c r="O64" s="22"/>
      <c r="P64" s="22"/>
      <c r="Q64" s="22"/>
      <c r="R64" s="22"/>
      <c r="S64" s="22"/>
      <c r="T64" s="22"/>
      <c r="U64" s="22"/>
      <c r="V64" s="22"/>
      <c r="W64" s="22"/>
      <c r="X64" s="22"/>
    </row>
    <row r="65" spans="1:24" x14ac:dyDescent="0.35">
      <c r="A65" s="22" t="s">
        <v>10</v>
      </c>
      <c r="B65" s="23" t="s">
        <v>163</v>
      </c>
      <c r="C65" s="28" t="s">
        <v>40</v>
      </c>
      <c r="D65" s="22"/>
      <c r="E65" s="22"/>
      <c r="F65" s="22"/>
      <c r="G65" s="22"/>
      <c r="H65" s="22"/>
      <c r="I65" s="22"/>
      <c r="J65" s="22"/>
      <c r="K65" s="22"/>
      <c r="L65" s="22"/>
      <c r="M65" s="22"/>
      <c r="N65" s="22"/>
      <c r="O65" s="22"/>
      <c r="P65" s="22"/>
      <c r="Q65" s="22"/>
      <c r="R65" s="22"/>
      <c r="S65" s="22"/>
      <c r="T65" s="22"/>
      <c r="U65" s="22"/>
      <c r="V65" s="22"/>
      <c r="W65" s="22"/>
      <c r="X65" s="22"/>
    </row>
    <row r="66" spans="1:24" x14ac:dyDescent="0.35">
      <c r="A66" s="22" t="s">
        <v>10</v>
      </c>
      <c r="B66" s="23" t="s">
        <v>163</v>
      </c>
      <c r="C66" s="28" t="s">
        <v>41</v>
      </c>
      <c r="D66" s="22"/>
      <c r="E66" s="22"/>
      <c r="F66" s="22"/>
      <c r="G66" s="22"/>
      <c r="H66" s="22"/>
      <c r="I66" s="22"/>
      <c r="J66" s="22"/>
      <c r="K66" s="22"/>
      <c r="L66" s="22"/>
      <c r="M66" s="22"/>
      <c r="N66" s="22"/>
      <c r="O66" s="22"/>
      <c r="P66" s="22"/>
      <c r="Q66" s="22"/>
      <c r="R66" s="22"/>
      <c r="S66" s="22"/>
      <c r="T66" s="22"/>
      <c r="U66" s="22"/>
      <c r="V66" s="22"/>
      <c r="W66" s="22"/>
      <c r="X66" s="22"/>
    </row>
    <row r="67" spans="1:24" x14ac:dyDescent="0.35">
      <c r="A67" s="22" t="s">
        <v>10</v>
      </c>
      <c r="B67" s="23" t="s">
        <v>32</v>
      </c>
      <c r="C67" s="28" t="s">
        <v>36</v>
      </c>
      <c r="D67" s="22"/>
      <c r="E67" s="22"/>
      <c r="F67" s="22"/>
      <c r="G67" s="22"/>
      <c r="H67" s="22"/>
      <c r="I67" s="22"/>
      <c r="J67" s="22"/>
      <c r="K67" s="22"/>
      <c r="L67" s="22"/>
      <c r="M67" s="22"/>
      <c r="N67" s="22"/>
      <c r="O67" s="22"/>
      <c r="P67" s="22"/>
      <c r="Q67" s="22"/>
      <c r="R67" s="22"/>
      <c r="S67" s="22"/>
      <c r="T67" s="22"/>
      <c r="U67" s="22"/>
      <c r="V67" s="22"/>
      <c r="W67" s="22"/>
      <c r="X67" s="22"/>
    </row>
    <row r="68" spans="1:24" x14ac:dyDescent="0.35">
      <c r="A68" s="22" t="s">
        <v>10</v>
      </c>
      <c r="B68" s="23" t="s">
        <v>32</v>
      </c>
      <c r="C68" s="28" t="s">
        <v>37</v>
      </c>
      <c r="D68" s="22"/>
      <c r="E68" s="22"/>
      <c r="F68" s="22"/>
      <c r="G68" s="22"/>
      <c r="H68" s="22"/>
      <c r="I68" s="22"/>
      <c r="J68" s="22"/>
      <c r="K68" s="22"/>
      <c r="L68" s="22"/>
      <c r="M68" s="22"/>
      <c r="N68" s="22"/>
      <c r="O68" s="22"/>
      <c r="P68" s="22"/>
      <c r="Q68" s="22"/>
      <c r="R68" s="22"/>
      <c r="S68" s="22"/>
      <c r="T68" s="22"/>
      <c r="U68" s="22"/>
      <c r="V68" s="22"/>
      <c r="W68" s="22"/>
      <c r="X68" s="22"/>
    </row>
    <row r="69" spans="1:24" x14ac:dyDescent="0.35">
      <c r="A69" s="22" t="s">
        <v>10</v>
      </c>
      <c r="B69" s="23" t="s">
        <v>32</v>
      </c>
      <c r="C69" s="28" t="s">
        <v>38</v>
      </c>
      <c r="D69" s="22"/>
      <c r="E69" s="22"/>
      <c r="F69" s="22"/>
      <c r="G69" s="22"/>
      <c r="H69" s="22"/>
      <c r="I69" s="22"/>
      <c r="J69" s="22"/>
      <c r="K69" s="22"/>
      <c r="L69" s="22"/>
      <c r="M69" s="22"/>
      <c r="N69" s="22"/>
      <c r="O69" s="22"/>
      <c r="P69" s="22"/>
      <c r="Q69" s="22"/>
      <c r="R69" s="22"/>
      <c r="S69" s="22"/>
      <c r="T69" s="22"/>
      <c r="U69" s="22"/>
      <c r="V69" s="22"/>
      <c r="W69" s="22"/>
      <c r="X69" s="22"/>
    </row>
    <row r="70" spans="1:24" x14ac:dyDescent="0.35">
      <c r="A70" s="22" t="s">
        <v>10</v>
      </c>
      <c r="B70" s="23" t="s">
        <v>32</v>
      </c>
      <c r="C70" s="28" t="s">
        <v>39</v>
      </c>
      <c r="D70" s="22"/>
      <c r="E70" s="22"/>
      <c r="F70" s="22"/>
      <c r="G70" s="22"/>
      <c r="H70" s="22"/>
      <c r="I70" s="22"/>
      <c r="J70" s="22"/>
      <c r="K70" s="22"/>
      <c r="L70" s="22"/>
      <c r="M70" s="22"/>
      <c r="N70" s="22"/>
      <c r="O70" s="22"/>
      <c r="P70" s="22"/>
      <c r="Q70" s="22"/>
      <c r="R70" s="22"/>
      <c r="S70" s="22"/>
      <c r="T70" s="22"/>
      <c r="U70" s="22"/>
      <c r="V70" s="22"/>
      <c r="W70" s="22"/>
      <c r="X70" s="22"/>
    </row>
    <row r="71" spans="1:24" x14ac:dyDescent="0.35">
      <c r="A71" s="22" t="s">
        <v>10</v>
      </c>
      <c r="B71" s="23" t="s">
        <v>32</v>
      </c>
      <c r="C71" s="28" t="s">
        <v>40</v>
      </c>
      <c r="D71" s="22"/>
      <c r="E71" s="22"/>
      <c r="F71" s="22"/>
      <c r="G71" s="22"/>
      <c r="H71" s="22"/>
      <c r="I71" s="22"/>
      <c r="J71" s="22"/>
      <c r="K71" s="22"/>
      <c r="L71" s="22"/>
      <c r="M71" s="22"/>
      <c r="N71" s="22"/>
      <c r="O71" s="22"/>
      <c r="P71" s="22"/>
      <c r="Q71" s="22"/>
      <c r="R71" s="22"/>
      <c r="S71" s="22"/>
      <c r="T71" s="22"/>
      <c r="U71" s="22"/>
      <c r="V71" s="22"/>
      <c r="W71" s="22"/>
      <c r="X71" s="22"/>
    </row>
    <row r="72" spans="1:24" x14ac:dyDescent="0.35">
      <c r="A72" s="22" t="s">
        <v>10</v>
      </c>
      <c r="B72" s="23" t="s">
        <v>32</v>
      </c>
      <c r="C72" s="28" t="s">
        <v>41</v>
      </c>
      <c r="D72" s="22"/>
      <c r="E72" s="22"/>
      <c r="F72" s="22"/>
      <c r="G72" s="22"/>
      <c r="H72" s="22"/>
      <c r="I72" s="22"/>
      <c r="J72" s="22"/>
      <c r="K72" s="22"/>
      <c r="L72" s="22"/>
      <c r="M72" s="22"/>
      <c r="N72" s="22"/>
      <c r="O72" s="22"/>
      <c r="P72" s="22"/>
      <c r="Q72" s="22"/>
      <c r="R72" s="22"/>
      <c r="S72" s="22"/>
      <c r="T72" s="22"/>
      <c r="U72" s="22"/>
      <c r="V72" s="22"/>
      <c r="W72" s="22"/>
      <c r="X72" s="22"/>
    </row>
    <row r="73" spans="1:24" x14ac:dyDescent="0.35">
      <c r="A73" s="22" t="s">
        <v>10</v>
      </c>
      <c r="B73" s="23" t="s">
        <v>33</v>
      </c>
      <c r="C73" s="28" t="s">
        <v>36</v>
      </c>
      <c r="D73" s="22"/>
      <c r="E73" s="22"/>
      <c r="F73" s="22"/>
      <c r="G73" s="22"/>
      <c r="H73" s="22"/>
      <c r="I73" s="22"/>
      <c r="J73" s="22"/>
      <c r="K73" s="22"/>
      <c r="L73" s="22"/>
      <c r="M73" s="22"/>
      <c r="N73" s="22"/>
      <c r="O73" s="22"/>
      <c r="P73" s="22"/>
      <c r="Q73" s="22"/>
      <c r="R73" s="22"/>
      <c r="S73" s="22"/>
      <c r="T73" s="22"/>
      <c r="U73" s="22"/>
      <c r="V73" s="22"/>
      <c r="W73" s="22"/>
      <c r="X73" s="22"/>
    </row>
    <row r="74" spans="1:24" x14ac:dyDescent="0.35">
      <c r="A74" s="22" t="s">
        <v>10</v>
      </c>
      <c r="B74" s="23" t="s">
        <v>33</v>
      </c>
      <c r="C74" s="28" t="s">
        <v>37</v>
      </c>
      <c r="D74" s="22"/>
      <c r="E74" s="22"/>
      <c r="F74" s="22"/>
      <c r="G74" s="22"/>
      <c r="H74" s="22"/>
      <c r="I74" s="22"/>
      <c r="J74" s="22"/>
      <c r="K74" s="22"/>
      <c r="L74" s="22"/>
      <c r="M74" s="22"/>
      <c r="N74" s="22"/>
      <c r="O74" s="22"/>
      <c r="P74" s="22"/>
      <c r="Q74" s="22"/>
      <c r="R74" s="22"/>
      <c r="S74" s="22"/>
      <c r="T74" s="22"/>
      <c r="U74" s="22"/>
      <c r="V74" s="22"/>
      <c r="W74" s="22"/>
      <c r="X74" s="22"/>
    </row>
    <row r="75" spans="1:24" x14ac:dyDescent="0.35">
      <c r="A75" s="22" t="s">
        <v>10</v>
      </c>
      <c r="B75" s="23" t="s">
        <v>33</v>
      </c>
      <c r="C75" s="28" t="s">
        <v>38</v>
      </c>
      <c r="D75" s="22"/>
      <c r="E75" s="22"/>
      <c r="F75" s="22"/>
      <c r="G75" s="22"/>
      <c r="H75" s="22"/>
      <c r="I75" s="22"/>
      <c r="J75" s="22"/>
      <c r="K75" s="22"/>
      <c r="L75" s="22"/>
      <c r="M75" s="22"/>
      <c r="N75" s="22"/>
      <c r="O75" s="22"/>
      <c r="P75" s="22"/>
      <c r="Q75" s="22"/>
      <c r="R75" s="22"/>
      <c r="S75" s="22"/>
      <c r="T75" s="22"/>
      <c r="U75" s="22"/>
      <c r="V75" s="22"/>
      <c r="W75" s="22"/>
      <c r="X75" s="22"/>
    </row>
    <row r="76" spans="1:24" x14ac:dyDescent="0.35">
      <c r="A76" s="22" t="s">
        <v>10</v>
      </c>
      <c r="B76" s="23" t="s">
        <v>33</v>
      </c>
      <c r="C76" s="28" t="s">
        <v>39</v>
      </c>
      <c r="D76" s="22"/>
      <c r="E76" s="22"/>
      <c r="F76" s="22"/>
      <c r="G76" s="22"/>
      <c r="H76" s="22"/>
      <c r="I76" s="22"/>
      <c r="J76" s="22"/>
      <c r="K76" s="22"/>
      <c r="L76" s="22"/>
      <c r="M76" s="22"/>
      <c r="N76" s="22"/>
      <c r="O76" s="22"/>
      <c r="P76" s="22"/>
      <c r="Q76" s="22"/>
      <c r="R76" s="22"/>
      <c r="S76" s="22"/>
      <c r="T76" s="22"/>
      <c r="U76" s="22"/>
      <c r="V76" s="22"/>
      <c r="W76" s="22"/>
      <c r="X76" s="22"/>
    </row>
    <row r="77" spans="1:24" x14ac:dyDescent="0.35">
      <c r="A77" s="22" t="s">
        <v>10</v>
      </c>
      <c r="B77" s="23" t="s">
        <v>33</v>
      </c>
      <c r="C77" s="28" t="s">
        <v>40</v>
      </c>
      <c r="D77" s="22"/>
      <c r="E77" s="22"/>
      <c r="F77" s="22"/>
      <c r="G77" s="22"/>
      <c r="H77" s="22"/>
      <c r="I77" s="22"/>
      <c r="J77" s="22"/>
      <c r="K77" s="22"/>
      <c r="L77" s="22"/>
      <c r="M77" s="22"/>
      <c r="N77" s="22"/>
      <c r="O77" s="22"/>
      <c r="P77" s="22"/>
      <c r="Q77" s="22"/>
      <c r="R77" s="22"/>
      <c r="S77" s="22"/>
      <c r="T77" s="22"/>
      <c r="U77" s="22"/>
      <c r="V77" s="22"/>
      <c r="W77" s="22"/>
      <c r="X77" s="22"/>
    </row>
    <row r="78" spans="1:24" x14ac:dyDescent="0.35">
      <c r="A78" s="22" t="s">
        <v>10</v>
      </c>
      <c r="B78" s="23" t="s">
        <v>33</v>
      </c>
      <c r="C78" s="28" t="s">
        <v>41</v>
      </c>
      <c r="D78" s="22"/>
      <c r="E78" s="22"/>
      <c r="F78" s="22"/>
      <c r="G78" s="22"/>
      <c r="H78" s="22"/>
      <c r="I78" s="22"/>
      <c r="J78" s="22"/>
      <c r="K78" s="22"/>
      <c r="L78" s="22"/>
      <c r="M78" s="22"/>
      <c r="N78" s="22"/>
      <c r="O78" s="22"/>
      <c r="P78" s="22"/>
      <c r="Q78" s="22"/>
      <c r="R78" s="22"/>
      <c r="S78" s="22"/>
      <c r="T78" s="22"/>
      <c r="U78" s="22"/>
      <c r="V78" s="22"/>
      <c r="W78" s="22"/>
      <c r="X78" s="22"/>
    </row>
    <row r="80" spans="1:24" x14ac:dyDescent="0.35">
      <c r="A80" s="24" t="s">
        <v>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5677-A472-410A-B0D8-766A494380F0}">
  <dimension ref="A1:L52"/>
  <sheetViews>
    <sheetView workbookViewId="0">
      <selection activeCell="A2" sqref="A2"/>
    </sheetView>
  </sheetViews>
  <sheetFormatPr defaultColWidth="9.1796875" defaultRowHeight="14.5" x14ac:dyDescent="0.35"/>
  <cols>
    <col min="1" max="1" width="53.54296875" style="3" customWidth="1"/>
    <col min="2" max="3" width="20.7265625" style="3" customWidth="1"/>
    <col min="4" max="16384" width="9.1796875" style="3"/>
  </cols>
  <sheetData>
    <row r="1" spans="1:12" ht="18.5" x14ac:dyDescent="0.45">
      <c r="A1" s="10" t="s">
        <v>174</v>
      </c>
      <c r="B1" s="1"/>
      <c r="C1" s="1"/>
    </row>
    <row r="3" spans="1:12" x14ac:dyDescent="0.35">
      <c r="A3" s="14" t="s">
        <v>44</v>
      </c>
      <c r="B3" s="15"/>
      <c r="C3" s="15"/>
      <c r="D3" s="15"/>
      <c r="E3" s="15"/>
      <c r="F3" s="15"/>
      <c r="G3" s="15"/>
      <c r="H3" s="15"/>
      <c r="I3" s="15"/>
      <c r="J3" s="15"/>
      <c r="K3" s="15"/>
      <c r="L3" s="16"/>
    </row>
    <row r="4" spans="1:12" x14ac:dyDescent="0.35">
      <c r="A4" s="25" t="s">
        <v>45</v>
      </c>
      <c r="B4" s="26"/>
      <c r="C4" s="26"/>
      <c r="D4" s="26"/>
      <c r="E4" s="26"/>
      <c r="F4" s="26"/>
      <c r="G4" s="26"/>
      <c r="H4" s="26"/>
      <c r="I4" s="26"/>
      <c r="J4" s="26"/>
      <c r="K4" s="26"/>
      <c r="L4" s="18"/>
    </row>
    <row r="7" spans="1:12" ht="29" x14ac:dyDescent="0.35">
      <c r="A7" s="60" t="s">
        <v>139</v>
      </c>
      <c r="B7" s="41" t="s">
        <v>104</v>
      </c>
      <c r="C7" s="41" t="s">
        <v>103</v>
      </c>
    </row>
    <row r="8" spans="1:12" x14ac:dyDescent="0.35">
      <c r="A8" s="9" t="s">
        <v>80</v>
      </c>
      <c r="B8" s="9"/>
      <c r="C8" s="9"/>
    </row>
    <row r="9" spans="1:12" x14ac:dyDescent="0.35">
      <c r="A9" s="59" t="s">
        <v>81</v>
      </c>
      <c r="B9" s="9"/>
      <c r="C9" s="9"/>
    </row>
    <row r="10" spans="1:12" x14ac:dyDescent="0.35">
      <c r="A10" s="9" t="s">
        <v>38</v>
      </c>
      <c r="B10" s="9"/>
      <c r="C10" s="9"/>
    </row>
    <row r="11" spans="1:12" x14ac:dyDescent="0.35">
      <c r="A11" s="9" t="s">
        <v>82</v>
      </c>
      <c r="B11" s="9"/>
      <c r="C11" s="9"/>
    </row>
    <row r="12" spans="1:12" x14ac:dyDescent="0.35">
      <c r="A12" s="9" t="s">
        <v>40</v>
      </c>
      <c r="B12" s="9"/>
      <c r="C12" s="9"/>
    </row>
    <row r="13" spans="1:12" x14ac:dyDescent="0.35">
      <c r="A13" s="9" t="s">
        <v>83</v>
      </c>
      <c r="B13" s="9"/>
      <c r="C13" s="9"/>
    </row>
    <row r="14" spans="1:12" x14ac:dyDescent="0.35">
      <c r="A14" s="59" t="s">
        <v>46</v>
      </c>
      <c r="B14" s="9"/>
      <c r="C14" s="9"/>
    </row>
    <row r="15" spans="1:12" x14ac:dyDescent="0.35">
      <c r="A15" s="9" t="s">
        <v>47</v>
      </c>
      <c r="B15" s="9"/>
      <c r="C15" s="9"/>
    </row>
    <row r="16" spans="1:12" x14ac:dyDescent="0.35">
      <c r="A16" s="59" t="s">
        <v>48</v>
      </c>
      <c r="B16" s="9"/>
      <c r="C16" s="9"/>
    </row>
    <row r="17" spans="1:3" x14ac:dyDescent="0.35">
      <c r="A17" s="59" t="s">
        <v>49</v>
      </c>
      <c r="B17" s="9"/>
      <c r="C17" s="9"/>
    </row>
    <row r="18" spans="1:3" x14ac:dyDescent="0.35">
      <c r="A18" s="59" t="s">
        <v>50</v>
      </c>
      <c r="B18" s="9"/>
      <c r="C18" s="9"/>
    </row>
    <row r="19" spans="1:3" x14ac:dyDescent="0.35">
      <c r="A19" s="59" t="s">
        <v>51</v>
      </c>
      <c r="B19" s="9"/>
      <c r="C19" s="9"/>
    </row>
    <row r="20" spans="1:3" x14ac:dyDescent="0.35">
      <c r="A20" s="59" t="s">
        <v>52</v>
      </c>
      <c r="B20" s="9"/>
      <c r="C20" s="9"/>
    </row>
    <row r="21" spans="1:3" x14ac:dyDescent="0.35">
      <c r="A21" s="59" t="s">
        <v>53</v>
      </c>
      <c r="B21" s="9"/>
      <c r="C21" s="9"/>
    </row>
    <row r="22" spans="1:3" x14ac:dyDescent="0.35">
      <c r="A22" s="59" t="s">
        <v>54</v>
      </c>
      <c r="B22" s="9"/>
      <c r="C22" s="9"/>
    </row>
    <row r="23" spans="1:3" x14ac:dyDescent="0.35">
      <c r="A23" s="59" t="s">
        <v>55</v>
      </c>
      <c r="B23" s="9"/>
      <c r="C23" s="9"/>
    </row>
    <row r="24" spans="1:3" x14ac:dyDescent="0.35">
      <c r="A24" s="59" t="s">
        <v>56</v>
      </c>
      <c r="B24" s="9"/>
      <c r="C24" s="9"/>
    </row>
    <row r="25" spans="1:3" x14ac:dyDescent="0.35">
      <c r="A25" s="59" t="s">
        <v>57</v>
      </c>
      <c r="B25" s="9"/>
      <c r="C25" s="9"/>
    </row>
    <row r="26" spans="1:3" x14ac:dyDescent="0.35">
      <c r="A26" s="59" t="s">
        <v>58</v>
      </c>
      <c r="B26" s="9"/>
      <c r="C26" s="9"/>
    </row>
    <row r="27" spans="1:3" x14ac:dyDescent="0.35">
      <c r="A27" s="59" t="s">
        <v>59</v>
      </c>
      <c r="B27" s="9"/>
      <c r="C27" s="9"/>
    </row>
    <row r="28" spans="1:3" x14ac:dyDescent="0.35">
      <c r="A28" s="59" t="s">
        <v>60</v>
      </c>
      <c r="B28" s="9"/>
      <c r="C28" s="9"/>
    </row>
    <row r="29" spans="1:3" x14ac:dyDescent="0.35">
      <c r="A29" s="59" t="s">
        <v>61</v>
      </c>
      <c r="B29" s="9"/>
      <c r="C29" s="9"/>
    </row>
    <row r="30" spans="1:3" x14ac:dyDescent="0.35">
      <c r="A30" s="59" t="s">
        <v>62</v>
      </c>
      <c r="B30" s="9"/>
      <c r="C30" s="9"/>
    </row>
    <row r="31" spans="1:3" x14ac:dyDescent="0.35">
      <c r="A31" s="59" t="s">
        <v>63</v>
      </c>
      <c r="B31" s="9"/>
      <c r="C31" s="9"/>
    </row>
    <row r="32" spans="1:3" x14ac:dyDescent="0.35">
      <c r="A32" s="59" t="s">
        <v>64</v>
      </c>
      <c r="B32" s="9"/>
      <c r="C32" s="9"/>
    </row>
    <row r="33" spans="1:3" x14ac:dyDescent="0.35">
      <c r="A33" s="59" t="s">
        <v>65</v>
      </c>
      <c r="B33" s="9"/>
      <c r="C33" s="9"/>
    </row>
    <row r="34" spans="1:3" x14ac:dyDescent="0.35">
      <c r="A34" s="59" t="s">
        <v>66</v>
      </c>
      <c r="B34" s="9"/>
      <c r="C34" s="9"/>
    </row>
    <row r="35" spans="1:3" x14ac:dyDescent="0.35">
      <c r="A35" s="59" t="s">
        <v>67</v>
      </c>
      <c r="B35" s="9"/>
      <c r="C35" s="9"/>
    </row>
    <row r="36" spans="1:3" x14ac:dyDescent="0.35">
      <c r="A36" s="59" t="s">
        <v>68</v>
      </c>
      <c r="B36" s="9"/>
      <c r="C36" s="9"/>
    </row>
    <row r="37" spans="1:3" x14ac:dyDescent="0.35">
      <c r="A37" s="59" t="s">
        <v>69</v>
      </c>
      <c r="B37" s="9"/>
      <c r="C37" s="9"/>
    </row>
    <row r="38" spans="1:3" x14ac:dyDescent="0.35">
      <c r="A38" s="59" t="s">
        <v>84</v>
      </c>
      <c r="B38" s="9"/>
      <c r="C38" s="9"/>
    </row>
    <row r="39" spans="1:3" x14ac:dyDescent="0.35">
      <c r="A39" s="59" t="s">
        <v>85</v>
      </c>
      <c r="B39" s="9"/>
      <c r="C39" s="9"/>
    </row>
    <row r="40" spans="1:3" x14ac:dyDescent="0.35">
      <c r="A40" s="59" t="s">
        <v>86</v>
      </c>
      <c r="B40" s="9"/>
      <c r="C40" s="9"/>
    </row>
    <row r="41" spans="1:3" x14ac:dyDescent="0.35">
      <c r="A41" s="59" t="s">
        <v>87</v>
      </c>
      <c r="B41" s="9"/>
      <c r="C41" s="9"/>
    </row>
    <row r="42" spans="1:3" x14ac:dyDescent="0.35">
      <c r="A42" s="59" t="s">
        <v>88</v>
      </c>
      <c r="B42" s="9"/>
      <c r="C42" s="9"/>
    </row>
    <row r="43" spans="1:3" x14ac:dyDescent="0.35">
      <c r="A43" s="59" t="s">
        <v>89</v>
      </c>
      <c r="B43" s="9"/>
      <c r="C43" s="9"/>
    </row>
    <row r="44" spans="1:3" x14ac:dyDescent="0.35">
      <c r="A44" s="59" t="s">
        <v>90</v>
      </c>
      <c r="B44" s="9"/>
      <c r="C44" s="9"/>
    </row>
    <row r="45" spans="1:3" x14ac:dyDescent="0.35">
      <c r="A45" s="59" t="s">
        <v>91</v>
      </c>
      <c r="B45" s="9"/>
      <c r="C45" s="9"/>
    </row>
    <row r="46" spans="1:3" x14ac:dyDescent="0.35">
      <c r="A46" s="59" t="s">
        <v>92</v>
      </c>
      <c r="B46" s="9"/>
      <c r="C46" s="9"/>
    </row>
    <row r="47" spans="1:3" x14ac:dyDescent="0.35">
      <c r="A47" s="59" t="s">
        <v>93</v>
      </c>
      <c r="B47" s="9"/>
      <c r="C47" s="9"/>
    </row>
    <row r="48" spans="1:3" x14ac:dyDescent="0.35">
      <c r="A48" s="59" t="s">
        <v>94</v>
      </c>
      <c r="B48" s="9"/>
      <c r="C48" s="9"/>
    </row>
    <row r="49" spans="1:3" x14ac:dyDescent="0.35">
      <c r="A49" s="59" t="s">
        <v>95</v>
      </c>
      <c r="B49" s="9"/>
      <c r="C49" s="9"/>
    </row>
    <row r="50" spans="1:3" x14ac:dyDescent="0.35">
      <c r="A50" s="59" t="s">
        <v>70</v>
      </c>
      <c r="B50" s="9"/>
      <c r="C50" s="9"/>
    </row>
    <row r="51" spans="1:3" x14ac:dyDescent="0.35">
      <c r="A51" s="59" t="s">
        <v>71</v>
      </c>
      <c r="B51" s="9"/>
      <c r="C51" s="9"/>
    </row>
    <row r="52" spans="1:3" x14ac:dyDescent="0.35">
      <c r="A52" s="59" t="s">
        <v>72</v>
      </c>
      <c r="B52" s="9"/>
      <c r="C52"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ABC3-8A52-4457-8B13-C9D65A75B842}">
  <dimension ref="A1:G25"/>
  <sheetViews>
    <sheetView tabSelected="1" workbookViewId="0">
      <selection activeCell="E2" sqref="E2"/>
    </sheetView>
  </sheetViews>
  <sheetFormatPr defaultColWidth="15.7265625" defaultRowHeight="14.5" x14ac:dyDescent="0.35"/>
  <cols>
    <col min="1" max="1" width="50.7265625" style="3" customWidth="1"/>
    <col min="2" max="3" width="15.7265625" style="3"/>
    <col min="4" max="16384" width="15.7265625" style="64"/>
  </cols>
  <sheetData>
    <row r="1" spans="1:7" ht="18.5" x14ac:dyDescent="0.45">
      <c r="A1" s="10" t="s">
        <v>165</v>
      </c>
      <c r="B1" s="1"/>
      <c r="C1" s="1"/>
    </row>
    <row r="3" spans="1:7" x14ac:dyDescent="0.35">
      <c r="A3" s="11" t="s">
        <v>175</v>
      </c>
      <c r="B3" s="12"/>
      <c r="C3" s="13"/>
    </row>
    <row r="5" spans="1:7" ht="29" x14ac:dyDescent="0.35">
      <c r="A5" s="71" t="s">
        <v>156</v>
      </c>
      <c r="B5" s="42" t="s">
        <v>157</v>
      </c>
      <c r="C5" s="41" t="s">
        <v>164</v>
      </c>
      <c r="D5" s="65">
        <v>2020</v>
      </c>
      <c r="E5" s="65">
        <v>2021</v>
      </c>
      <c r="F5" s="65">
        <v>2022</v>
      </c>
      <c r="G5" s="67" t="s">
        <v>161</v>
      </c>
    </row>
    <row r="6" spans="1:7" x14ac:dyDescent="0.35">
      <c r="A6" s="9" t="s">
        <v>141</v>
      </c>
      <c r="B6" s="9" t="s">
        <v>158</v>
      </c>
      <c r="C6" s="70"/>
      <c r="D6" s="66"/>
      <c r="E6" s="66"/>
      <c r="F6" s="66"/>
      <c r="G6" s="66"/>
    </row>
    <row r="7" spans="1:7" x14ac:dyDescent="0.35">
      <c r="A7" s="9" t="s">
        <v>142</v>
      </c>
      <c r="B7" s="9" t="s">
        <v>158</v>
      </c>
      <c r="C7" s="70"/>
      <c r="D7" s="66"/>
      <c r="E7" s="66"/>
      <c r="F7" s="66"/>
      <c r="G7" s="66"/>
    </row>
    <row r="8" spans="1:7" x14ac:dyDescent="0.35">
      <c r="A8" s="9" t="s">
        <v>143</v>
      </c>
      <c r="B8" s="9" t="s">
        <v>158</v>
      </c>
      <c r="C8" s="70"/>
      <c r="D8" s="66"/>
      <c r="E8" s="66"/>
      <c r="F8" s="66"/>
      <c r="G8" s="66"/>
    </row>
    <row r="9" spans="1:7" x14ac:dyDescent="0.35">
      <c r="A9" s="9" t="s">
        <v>144</v>
      </c>
      <c r="B9" s="9" t="s">
        <v>159</v>
      </c>
      <c r="C9" s="70"/>
      <c r="D9" s="66"/>
      <c r="E9" s="66"/>
      <c r="F9" s="66"/>
      <c r="G9" s="66"/>
    </row>
    <row r="10" spans="1:7" x14ac:dyDescent="0.35">
      <c r="A10" s="9" t="s">
        <v>145</v>
      </c>
      <c r="B10" s="9" t="s">
        <v>160</v>
      </c>
      <c r="C10" s="70"/>
      <c r="D10" s="66"/>
      <c r="E10" s="66"/>
      <c r="F10" s="66"/>
      <c r="G10" s="66"/>
    </row>
    <row r="11" spans="1:7" x14ac:dyDescent="0.35">
      <c r="A11" s="9" t="s">
        <v>146</v>
      </c>
      <c r="B11" s="9" t="s">
        <v>158</v>
      </c>
      <c r="C11" s="70"/>
      <c r="D11" s="66"/>
      <c r="E11" s="66"/>
      <c r="F11" s="66"/>
      <c r="G11" s="66"/>
    </row>
    <row r="12" spans="1:7" x14ac:dyDescent="0.35">
      <c r="A12" s="9" t="s">
        <v>147</v>
      </c>
      <c r="B12" s="9" t="s">
        <v>158</v>
      </c>
      <c r="C12" s="70"/>
      <c r="D12" s="66"/>
      <c r="E12" s="66"/>
      <c r="F12" s="66"/>
      <c r="G12" s="66"/>
    </row>
    <row r="13" spans="1:7" x14ac:dyDescent="0.35">
      <c r="A13" s="9" t="s">
        <v>148</v>
      </c>
      <c r="B13" s="9" t="s">
        <v>158</v>
      </c>
      <c r="C13" s="70"/>
      <c r="D13" s="66"/>
      <c r="E13" s="66"/>
      <c r="F13" s="66"/>
      <c r="G13" s="66"/>
    </row>
    <row r="14" spans="1:7" x14ac:dyDescent="0.35">
      <c r="A14" s="9" t="s">
        <v>149</v>
      </c>
      <c r="B14" s="9" t="s">
        <v>159</v>
      </c>
      <c r="C14" s="70"/>
      <c r="D14" s="66"/>
      <c r="E14" s="66"/>
      <c r="F14" s="66"/>
      <c r="G14" s="66"/>
    </row>
    <row r="15" spans="1:7" x14ac:dyDescent="0.35">
      <c r="A15" s="9" t="s">
        <v>150</v>
      </c>
      <c r="B15" s="9" t="s">
        <v>160</v>
      </c>
      <c r="C15" s="70"/>
      <c r="D15" s="66"/>
      <c r="E15" s="66"/>
      <c r="F15" s="66"/>
      <c r="G15" s="66"/>
    </row>
    <row r="16" spans="1:7" x14ac:dyDescent="0.35">
      <c r="A16" s="9" t="s">
        <v>151</v>
      </c>
      <c r="B16" s="9" t="s">
        <v>158</v>
      </c>
      <c r="C16" s="70"/>
      <c r="D16" s="66"/>
      <c r="E16" s="66"/>
      <c r="F16" s="66"/>
      <c r="G16" s="66"/>
    </row>
    <row r="17" spans="1:7" x14ac:dyDescent="0.35">
      <c r="A17" s="9" t="s">
        <v>152</v>
      </c>
      <c r="B17" s="9" t="s">
        <v>158</v>
      </c>
      <c r="C17" s="70"/>
      <c r="D17" s="66"/>
      <c r="E17" s="66"/>
      <c r="F17" s="66"/>
      <c r="G17" s="66"/>
    </row>
    <row r="18" spans="1:7" x14ac:dyDescent="0.35">
      <c r="A18" s="9" t="s">
        <v>153</v>
      </c>
      <c r="B18" s="9" t="s">
        <v>158</v>
      </c>
      <c r="C18" s="70"/>
      <c r="D18" s="66"/>
      <c r="E18" s="66"/>
      <c r="F18" s="66"/>
      <c r="G18" s="66"/>
    </row>
    <row r="19" spans="1:7" x14ac:dyDescent="0.35">
      <c r="A19" s="9" t="s">
        <v>154</v>
      </c>
      <c r="B19" s="9" t="s">
        <v>159</v>
      </c>
      <c r="C19" s="70"/>
      <c r="D19" s="66"/>
      <c r="E19" s="66"/>
      <c r="F19" s="66"/>
      <c r="G19" s="66"/>
    </row>
    <row r="20" spans="1:7" x14ac:dyDescent="0.35">
      <c r="A20" s="9" t="s">
        <v>155</v>
      </c>
      <c r="B20" s="9" t="s">
        <v>160</v>
      </c>
      <c r="C20" s="70"/>
      <c r="D20" s="66"/>
      <c r="E20" s="66"/>
      <c r="F20" s="66"/>
      <c r="G20" s="66"/>
    </row>
    <row r="22" spans="1:7" ht="29" x14ac:dyDescent="0.35">
      <c r="A22" s="60" t="s">
        <v>162</v>
      </c>
      <c r="B22" s="42" t="s">
        <v>157</v>
      </c>
      <c r="C22" s="41" t="s">
        <v>164</v>
      </c>
      <c r="D22" s="65">
        <f>D5</f>
        <v>2020</v>
      </c>
      <c r="E22" s="65">
        <f>E5</f>
        <v>2021</v>
      </c>
      <c r="F22" s="65">
        <f>F5</f>
        <v>2022</v>
      </c>
      <c r="G22" s="67" t="str">
        <f>G5</f>
        <v xml:space="preserve">2023 (if FY is already closed) </v>
      </c>
    </row>
    <row r="23" spans="1:7" x14ac:dyDescent="0.35">
      <c r="A23" s="9" t="s">
        <v>8</v>
      </c>
      <c r="B23" s="9" t="s">
        <v>166</v>
      </c>
      <c r="C23" s="9"/>
      <c r="D23" s="66"/>
      <c r="E23" s="66"/>
      <c r="F23" s="66"/>
      <c r="G23" s="66"/>
    </row>
    <row r="24" spans="1:7" x14ac:dyDescent="0.35">
      <c r="A24" s="9" t="s">
        <v>9</v>
      </c>
      <c r="B24" s="9" t="s">
        <v>166</v>
      </c>
      <c r="C24" s="9"/>
      <c r="D24" s="66"/>
      <c r="E24" s="66"/>
      <c r="F24" s="66"/>
      <c r="G24" s="66"/>
    </row>
    <row r="25" spans="1:7" x14ac:dyDescent="0.35">
      <c r="A25" s="9" t="s">
        <v>10</v>
      </c>
      <c r="B25" s="9" t="s">
        <v>166</v>
      </c>
      <c r="C25" s="9"/>
      <c r="D25" s="66"/>
      <c r="E25" s="66"/>
      <c r="F25" s="66"/>
      <c r="G25"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7E4670575D9E43A0D0956D52CCF417" ma:contentTypeVersion="11" ma:contentTypeDescription="Create a new document." ma:contentTypeScope="" ma:versionID="4ffa36f907b4ed06d1d9fe51fb5d7981">
  <xsd:schema xmlns:xsd="http://www.w3.org/2001/XMLSchema" xmlns:xs="http://www.w3.org/2001/XMLSchema" xmlns:p="http://schemas.microsoft.com/office/2006/metadata/properties" xmlns:ns2="cf41275d-bc04-4c78-833e-8c65094cedc0" xmlns:ns3="273ff822-d9a1-415a-8e5f-f24c06342558" targetNamespace="http://schemas.microsoft.com/office/2006/metadata/properties" ma:root="true" ma:fieldsID="f80790b22159abf787bc7b3bb21c34c6" ns2:_="" ns3:_="">
    <xsd:import namespace="cf41275d-bc04-4c78-833e-8c65094cedc0"/>
    <xsd:import namespace="273ff822-d9a1-415a-8e5f-f24c0634255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41275d-bc04-4c78-833e-8c65094ced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991b503-1ffc-4999-8cb9-4dbaf7daa74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ff822-d9a1-415a-8e5f-f24c0634255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5fd7001-2bb6-4d82-8ba0-4fb415e24511}" ma:internalName="TaxCatchAll" ma:showField="CatchAllData" ma:web="273ff822-d9a1-415a-8e5f-f24c0634255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41275d-bc04-4c78-833e-8c65094cedc0">
      <Terms xmlns="http://schemas.microsoft.com/office/infopath/2007/PartnerControls"/>
    </lcf76f155ced4ddcb4097134ff3c332f>
    <TaxCatchAll xmlns="273ff822-d9a1-415a-8e5f-f24c06342558" xsi:nil="true"/>
  </documentManagement>
</p:properties>
</file>

<file path=customXml/itemProps1.xml><?xml version="1.0" encoding="utf-8"?>
<ds:datastoreItem xmlns:ds="http://schemas.openxmlformats.org/officeDocument/2006/customXml" ds:itemID="{26C04DE1-C4B4-4805-8336-DEF6C8F58202}">
  <ds:schemaRefs>
    <ds:schemaRef ds:uri="http://schemas.microsoft.com/sharepoint/v3/contenttype/forms"/>
  </ds:schemaRefs>
</ds:datastoreItem>
</file>

<file path=customXml/itemProps2.xml><?xml version="1.0" encoding="utf-8"?>
<ds:datastoreItem xmlns:ds="http://schemas.openxmlformats.org/officeDocument/2006/customXml" ds:itemID="{CA970E60-F368-4492-AC10-AAD09FB2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41275d-bc04-4c78-833e-8c65094cedc0"/>
    <ds:schemaRef ds:uri="273ff822-d9a1-415a-8e5f-f24c063425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69686B-6452-4DF8-946C-586710B7FF35}">
  <ds:schemaRefs>
    <ds:schemaRef ds:uri="http://schemas.microsoft.com/office/2006/metadata/properties"/>
    <ds:schemaRef ds:uri="http://schemas.microsoft.com/office/infopath/2007/PartnerControls"/>
    <ds:schemaRef ds:uri="cf41275d-bc04-4c78-833e-8c65094cedc0"/>
    <ds:schemaRef ds:uri="273ff822-d9a1-415a-8e5f-f24c0634255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Summary</vt:lpstr>
      <vt:lpstr>1 WACC</vt:lpstr>
      <vt:lpstr>2 OPEX</vt:lpstr>
      <vt:lpstr>3 CAPEX</vt:lpstr>
      <vt:lpstr>4.1 Specific Site Data</vt:lpstr>
      <vt:lpstr>4.2 Average Site Data</vt:lpstr>
      <vt:lpstr>4.3 RAN Site Infrastructure</vt:lpstr>
      <vt:lpstr>5 Network inventory</vt:lpstr>
      <vt:lpstr>6 Volumes</vt:lpstr>
      <vt:lpstr>debt_perc</vt:lpstr>
      <vt:lpstr>list_core_element</vt:lpstr>
      <vt:lpstr>site_type</vt:lpstr>
      <vt:lpstr>tax</vt:lpstr>
      <vt:lpstr>wacc_pre_tax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Shaista Goga</dc:creator>
  <cp:keywords/>
  <dc:description/>
  <cp:lastModifiedBy>Ryan Hawthorne</cp:lastModifiedBy>
  <cp:revision/>
  <dcterms:created xsi:type="dcterms:W3CDTF">2023-03-29T08:45:29Z</dcterms:created>
  <dcterms:modified xsi:type="dcterms:W3CDTF">2023-09-07T13:27:22Z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0x010100D67E4670575D9E43A0D0956D52CCF417</vt:lpwstr>
  </property>
  <property fmtid="{D5CDD505-2E9C-101B-9397-08002B2CF9AE}" pid="3" name="MediaServiceImageTags">
    <vt:lpwstr/>
  </property>
</Properties>
</file>